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30" windowWidth="18135" windowHeight="8190" tabRatio="452" activeTab="0"/>
  </bookViews>
  <sheets>
    <sheet name="会員名簿" sheetId="1" r:id="rId1"/>
    <sheet name="役員名簿" sheetId="2" r:id="rId2"/>
    <sheet name="例会参加名簿" sheetId="3" r:id="rId3"/>
    <sheet name="会費納入名簿" sheetId="4" r:id="rId4"/>
  </sheets>
  <definedNames/>
  <calcPr fullCalcOnLoad="1"/>
</workbook>
</file>

<file path=xl/sharedStrings.xml><?xml version="1.0" encoding="utf-8"?>
<sst xmlns="http://schemas.openxmlformats.org/spreadsheetml/2006/main" count="397" uniqueCount="242">
  <si>
    <t>www.kcycle.com/seiyukai/index.html</t>
  </si>
  <si>
    <t>No</t>
  </si>
  <si>
    <t>企　　業　　名</t>
  </si>
  <si>
    <t>電話番号</t>
  </si>
  <si>
    <t>F　　A　　X</t>
  </si>
  <si>
    <t>住　　　　　　　　　　　　　　　所</t>
  </si>
  <si>
    <t>担当者</t>
  </si>
  <si>
    <t>備　　考</t>
  </si>
  <si>
    <t>011-642-9244</t>
  </si>
  <si>
    <t>011-642-9269</t>
  </si>
  <si>
    <t>中央区北１２条西１８丁目３６－１６</t>
  </si>
  <si>
    <t>011-721-7211</t>
  </si>
  <si>
    <t>011-704-5269</t>
  </si>
  <si>
    <t>村田敏幸</t>
  </si>
  <si>
    <t>011-581-4411</t>
  </si>
  <si>
    <t>011-581-4414</t>
  </si>
  <si>
    <t>南区南３５条西１０丁目１４－１</t>
  </si>
  <si>
    <t>(株)小林サイクル商会</t>
  </si>
  <si>
    <t>011-643-2171</t>
  </si>
  <si>
    <t>011-612-8617</t>
  </si>
  <si>
    <t>中央区南１条西１５丁目１</t>
  </si>
  <si>
    <t>小林正直</t>
  </si>
  <si>
    <t>(株)近藤自動車整備工場</t>
  </si>
  <si>
    <t>011-741-1251</t>
  </si>
  <si>
    <t>011-741-1253</t>
  </si>
  <si>
    <t>東区北３１条東１丁目３－２６</t>
  </si>
  <si>
    <t>近藤信寿</t>
  </si>
  <si>
    <t>紺野自動車工業(株)</t>
  </si>
  <si>
    <t>011-841-1558</t>
  </si>
  <si>
    <t>011-841-1559</t>
  </si>
  <si>
    <t>白石区菊水９条３丁目３－２</t>
  </si>
  <si>
    <t>紺野克彦</t>
  </si>
  <si>
    <t>011-863-3838</t>
  </si>
  <si>
    <t>011-863-3841</t>
  </si>
  <si>
    <t>白石区平和通１４丁目南３－２８</t>
  </si>
  <si>
    <t>011-598-2280</t>
  </si>
  <si>
    <t>011-598-2281</t>
  </si>
  <si>
    <t>奥田邦博</t>
  </si>
  <si>
    <t>011-783-7575</t>
  </si>
  <si>
    <t>011-783-7634</t>
  </si>
  <si>
    <t>東区本町１条１０丁目１－５</t>
  </si>
  <si>
    <t>杉本正行</t>
  </si>
  <si>
    <t>011-511-0456</t>
  </si>
  <si>
    <t>011-511-9483</t>
  </si>
  <si>
    <t>中央区南８条西１丁目１３－１２</t>
  </si>
  <si>
    <t>高柳英晃</t>
  </si>
  <si>
    <t>011-511-7841</t>
  </si>
  <si>
    <t>011-531-7577</t>
  </si>
  <si>
    <t>中央区南６条西７丁目２</t>
  </si>
  <si>
    <t>成田達信</t>
  </si>
  <si>
    <t>(有)新沼モータース</t>
  </si>
  <si>
    <t>新沼智美</t>
  </si>
  <si>
    <t>(有)根布モーター</t>
  </si>
  <si>
    <t>011-511-0227</t>
  </si>
  <si>
    <t>011-511-3346</t>
  </si>
  <si>
    <t>中央区南６条西９丁目１０２３</t>
  </si>
  <si>
    <t>根布昭男</t>
  </si>
  <si>
    <t>(株)広川自動車工業</t>
  </si>
  <si>
    <t>011-882-4831</t>
  </si>
  <si>
    <t>清田区平岡２条２丁目１－２</t>
  </si>
  <si>
    <t>広川太一</t>
  </si>
  <si>
    <t>富士自動車工業(株)</t>
  </si>
  <si>
    <t>011-766-5501</t>
  </si>
  <si>
    <t>011-766-5502</t>
  </si>
  <si>
    <t>北区新川３条２０丁目１－１</t>
  </si>
  <si>
    <t>011-241-6693</t>
  </si>
  <si>
    <t>011-231-7655</t>
  </si>
  <si>
    <t>011-811-4121</t>
  </si>
  <si>
    <t>011-811-4178</t>
  </si>
  <si>
    <t>豊平区豊平４条３丁目１－９</t>
  </si>
  <si>
    <t>鷲田良二</t>
  </si>
  <si>
    <t>☆</t>
  </si>
  <si>
    <t>一般社団法人札幌地方自動車整備振興会</t>
  </si>
  <si>
    <t>011-751-1411</t>
  </si>
  <si>
    <t>011-751-1418</t>
  </si>
  <si>
    <t>(総務)</t>
  </si>
  <si>
    <t>役員会</t>
  </si>
  <si>
    <t>総会</t>
  </si>
  <si>
    <t>例会参加名簿</t>
  </si>
  <si>
    <t>7月</t>
  </si>
  <si>
    <t>9月</t>
  </si>
  <si>
    <t>11月</t>
  </si>
  <si>
    <t>1月</t>
  </si>
  <si>
    <t>3月</t>
  </si>
  <si>
    <t>www.kcycle.com/seiyukai/</t>
  </si>
  <si>
    <t>011ｰ881-8777</t>
  </si>
  <si>
    <t>011ｰ 881-2111</t>
  </si>
  <si>
    <t>林将告</t>
  </si>
  <si>
    <t>(株)林自工</t>
  </si>
  <si>
    <t>竹内秀勝</t>
  </si>
  <si>
    <t>手稲区手稲前田４５０番地８４</t>
  </si>
  <si>
    <t>011‐ 691-2002</t>
  </si>
  <si>
    <t>入金日</t>
  </si>
  <si>
    <t>茶木大介</t>
  </si>
  <si>
    <t>011-882-1448</t>
  </si>
  <si>
    <t>石上剛</t>
  </si>
  <si>
    <t>(有)フィールファクトリー</t>
  </si>
  <si>
    <t>011-879-2250</t>
  </si>
  <si>
    <t>011-879-2252</t>
  </si>
  <si>
    <t>竹村智浩</t>
  </si>
  <si>
    <t>011-886-1777</t>
  </si>
  <si>
    <t>011-691-2004</t>
  </si>
  <si>
    <t>011-883-0680</t>
  </si>
  <si>
    <t>出席</t>
  </si>
  <si>
    <t>欠席</t>
  </si>
  <si>
    <t>不明</t>
  </si>
  <si>
    <t>札東自工(株)</t>
  </si>
  <si>
    <t>大同自動車工業(株)</t>
  </si>
  <si>
    <t>(株)高柳自動車ｻｰﾋﾞｽｽﾃｰｼｮﾝ</t>
  </si>
  <si>
    <t>(有)たけうち</t>
  </si>
  <si>
    <t>(有)成田モーター商会</t>
  </si>
  <si>
    <t>白石区東札幌１条４丁目１番３９号</t>
  </si>
  <si>
    <t>011-811-2165</t>
  </si>
  <si>
    <t>011-811-2163</t>
  </si>
  <si>
    <t>滝川勲伯</t>
  </si>
  <si>
    <t>余市町大川町１０丁目２８番地</t>
  </si>
  <si>
    <t>0135-22-6121</t>
  </si>
  <si>
    <t>0135-23-7600</t>
  </si>
  <si>
    <t>越智裕人</t>
  </si>
  <si>
    <t>(株)ワシダ商会</t>
  </si>
  <si>
    <t>(株)滝川自工</t>
  </si>
  <si>
    <t>0135-42-3516</t>
  </si>
  <si>
    <t>0135-42-4082</t>
  </si>
  <si>
    <t>坂下勝章</t>
  </si>
  <si>
    <t>カーサポートOG(株)</t>
  </si>
  <si>
    <t>斉藤淳</t>
  </si>
  <si>
    <t>(株)秋元自動車工業</t>
  </si>
  <si>
    <t>　</t>
  </si>
  <si>
    <t>060-0012</t>
  </si>
  <si>
    <t>004-0811</t>
  </si>
  <si>
    <t>046-0004</t>
  </si>
  <si>
    <t>065-0030</t>
  </si>
  <si>
    <t>005-0035</t>
  </si>
  <si>
    <t>060-0061</t>
  </si>
  <si>
    <t>065-0031</t>
  </si>
  <si>
    <t>003-0809</t>
  </si>
  <si>
    <t>003-0028</t>
  </si>
  <si>
    <t>061-2302</t>
  </si>
  <si>
    <t>065-0041</t>
  </si>
  <si>
    <t>064-0808</t>
  </si>
  <si>
    <t>003-0001</t>
  </si>
  <si>
    <t>006-0829</t>
  </si>
  <si>
    <t>064-0806</t>
  </si>
  <si>
    <t>004-0872</t>
  </si>
  <si>
    <t>003-0873</t>
  </si>
  <si>
    <t>001-0923</t>
  </si>
  <si>
    <t>060-0031</t>
  </si>
  <si>
    <t>062-0904</t>
  </si>
  <si>
    <t>046-0121</t>
  </si>
  <si>
    <t>(有)定山渓オートサービス</t>
  </si>
  <si>
    <t>御中</t>
  </si>
  <si>
    <t>古平郡古平町大字浜町１０８９－３</t>
  </si>
  <si>
    <t>東区北３０条東１丁目１－２３</t>
  </si>
  <si>
    <t>白石区米里３条３丁目６番６号</t>
  </si>
  <si>
    <t>中央区北１条東１１丁目２２</t>
  </si>
  <si>
    <t>清田区美しが丘１条４丁目１－１２</t>
  </si>
  <si>
    <t>宮田自動車工業(株)</t>
  </si>
  <si>
    <t>木村自動車工業(株)</t>
  </si>
  <si>
    <t>0135-62-1321</t>
  </si>
  <si>
    <t>0135-62-6492</t>
  </si>
  <si>
    <t>045-0002</t>
  </si>
  <si>
    <t>木村毛利人</t>
  </si>
  <si>
    <t>岩内町字東山５１－３</t>
  </si>
  <si>
    <t>(株)北日本自動車共販</t>
  </si>
  <si>
    <t>011-752-1313</t>
  </si>
  <si>
    <t>011-704-4506</t>
  </si>
  <si>
    <t>007-0844</t>
  </si>
  <si>
    <t>東区北44条東7丁目2番15号</t>
  </si>
  <si>
    <t>近藤昇</t>
  </si>
  <si>
    <t>(株)越智自動車</t>
  </si>
  <si>
    <t>石上車輛(株)</t>
  </si>
  <si>
    <t>(株)カードック札幌</t>
  </si>
  <si>
    <t>(株)幌南自動車　</t>
  </si>
  <si>
    <t>065-0016</t>
  </si>
  <si>
    <t>東区北１６条東１６丁目1-1</t>
  </si>
  <si>
    <t>011-785-6556</t>
  </si>
  <si>
    <t>011-785-6556</t>
  </si>
  <si>
    <t>秋江直幸</t>
  </si>
  <si>
    <t>南区定山渓温泉東1丁目４５－３</t>
  </si>
  <si>
    <t>F　　A　　X</t>
  </si>
  <si>
    <t>監査</t>
  </si>
  <si>
    <t>相談役</t>
  </si>
  <si>
    <t>会長</t>
  </si>
  <si>
    <t>厚生</t>
  </si>
  <si>
    <t>カーライフシステム(株)</t>
  </si>
  <si>
    <t>011-704-2070</t>
  </si>
  <si>
    <t>南野幸雄</t>
  </si>
  <si>
    <t>安川自動車興業(株)</t>
  </si>
  <si>
    <t>0134-33-6000</t>
  </si>
  <si>
    <t>0134-33-6226</t>
  </si>
  <si>
    <t>安川匠</t>
  </si>
  <si>
    <t>047-0036</t>
  </si>
  <si>
    <t>東区北４４条東１丁目１番２４号</t>
  </si>
  <si>
    <t>小樽市長橋４丁目７番３１号</t>
  </si>
  <si>
    <t>井上公彦</t>
  </si>
  <si>
    <t>山崎敏靖</t>
  </si>
  <si>
    <t>004-0813</t>
  </si>
  <si>
    <t>清田区美しが丘３条１０丁目１－１</t>
  </si>
  <si>
    <t>011-704-3011</t>
  </si>
  <si>
    <t>011-751-1425</t>
  </si>
  <si>
    <t>(株)陸運情報社</t>
  </si>
  <si>
    <t>011-824-1662</t>
  </si>
  <si>
    <t>011-842-1752</t>
  </si>
  <si>
    <t>総会案内</t>
  </si>
  <si>
    <t>日刊自動車新聞社 北海道支社</t>
  </si>
  <si>
    <t>011-261-6771</t>
  </si>
  <si>
    <t>011-261-6773</t>
  </si>
  <si>
    <t>総会案内・ボーリング大会等案内・観楓会案内・新年会案内</t>
  </si>
  <si>
    <t>(総務)</t>
  </si>
  <si>
    <t>○</t>
  </si>
  <si>
    <t>懇親会</t>
  </si>
  <si>
    <t>5月総会</t>
  </si>
  <si>
    <t>×</t>
  </si>
  <si>
    <t>水</t>
  </si>
  <si>
    <t>月</t>
  </si>
  <si>
    <t>担当者</t>
  </si>
  <si>
    <t>整友会役職</t>
  </si>
  <si>
    <t>総会電話確認</t>
  </si>
  <si>
    <t>総会電話確認</t>
  </si>
  <si>
    <t>FAX再送</t>
  </si>
  <si>
    <t>総会電話確認とLINE</t>
  </si>
  <si>
    <t>タイガーモービル(株)</t>
  </si>
  <si>
    <t>011-556-1512</t>
  </si>
  <si>
    <t>011-556-1020</t>
  </si>
  <si>
    <t>中央区盤渓４１</t>
  </si>
  <si>
    <t>斯波充</t>
  </si>
  <si>
    <t>2023/5入会</t>
  </si>
  <si>
    <t>顧問</t>
  </si>
  <si>
    <t>副会長・兼会計代表</t>
  </si>
  <si>
    <t>総務補佐</t>
  </si>
  <si>
    <t>副会長・兼総務代表</t>
  </si>
  <si>
    <t>会計補佐</t>
  </si>
  <si>
    <t>整友会　会員名簿　R5．5．15現在</t>
  </si>
  <si>
    <t>064-0945</t>
  </si>
  <si>
    <t>会長</t>
  </si>
  <si>
    <t>副会長・兼会計代表</t>
  </si>
  <si>
    <t>厚生委員</t>
  </si>
  <si>
    <t>会計補佐</t>
  </si>
  <si>
    <t>会計監査</t>
  </si>
  <si>
    <t>会計監査</t>
  </si>
  <si>
    <t>副会長・兼総務代表</t>
  </si>
  <si>
    <t>厚生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</si>
</sst>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mmm\-yyyy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53">
    <font>
      <sz val="11"/>
      <name val="ＭＳ Ｐゴシック"/>
      <family val="3"/>
    </font>
    <font>
      <sz val="10"/>
      <name val="Arial"/>
      <family val="2"/>
    </font>
    <font>
      <sz val="12"/>
      <name val="HGPｺﾞｼｯｸM"/>
      <family val="3"/>
    </font>
    <font>
      <b/>
      <sz val="12"/>
      <name val="HGPｺﾞｼｯｸM"/>
      <family val="3"/>
    </font>
    <font>
      <sz val="16"/>
      <color indexed="12"/>
      <name val="HG丸ｺﾞｼｯｸM-PRO"/>
      <family val="3"/>
    </font>
    <font>
      <u val="single"/>
      <sz val="11"/>
      <color indexed="12"/>
      <name val="ＭＳ Ｐゴシック"/>
      <family val="3"/>
    </font>
    <font>
      <sz val="10"/>
      <name val="HGPｺﾞｼｯｸM"/>
      <family val="3"/>
    </font>
    <font>
      <sz val="10"/>
      <color indexed="12"/>
      <name val="HG丸ｺﾞｼｯｸM-PRO"/>
      <family val="3"/>
    </font>
    <font>
      <sz val="6"/>
      <name val="ＭＳ Ｐゴシック"/>
      <family val="3"/>
    </font>
    <font>
      <u val="single"/>
      <sz val="16"/>
      <color indexed="12"/>
      <name val="ＭＳ Ｐゴシック"/>
      <family val="3"/>
    </font>
    <font>
      <b/>
      <sz val="8"/>
      <name val="HGPｺﾞｼｯｸM"/>
      <family val="3"/>
    </font>
    <font>
      <sz val="8"/>
      <name val="HGPｺﾞｼｯｸM"/>
      <family val="3"/>
    </font>
    <font>
      <sz val="16"/>
      <color indexed="12"/>
      <name val="ＭＳ Ｐゴシック"/>
      <family val="3"/>
    </font>
    <font>
      <sz val="10"/>
      <name val="メイリオ"/>
      <family val="3"/>
    </font>
    <font>
      <b/>
      <sz val="10"/>
      <name val="メイリオ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9"/>
      <name val="HGPｺﾞｼｯｸM"/>
      <family val="3"/>
    </font>
    <font>
      <sz val="10"/>
      <color indexed="9"/>
      <name val="メイリオ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0"/>
      <name val="HGPｺﾞｼｯｸM"/>
      <family val="3"/>
    </font>
    <font>
      <sz val="10"/>
      <color theme="0"/>
      <name val="メイリオ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1" fillId="0" borderId="0" applyFill="0" applyBorder="0" applyAlignment="0" applyProtection="0"/>
    <xf numFmtId="0" fontId="5" fillId="0" borderId="0" applyNumberFormat="0" applyFill="0" applyBorder="0" applyProtection="0">
      <alignment vertical="center"/>
    </xf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13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justify" vertical="center"/>
    </xf>
    <xf numFmtId="0" fontId="6" fillId="0" borderId="0" xfId="0" applyFont="1" applyAlignment="1">
      <alignment vertical="center"/>
    </xf>
    <xf numFmtId="0" fontId="6" fillId="0" borderId="11" xfId="0" applyFont="1" applyBorder="1" applyAlignment="1">
      <alignment horizontal="left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justify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43" applyNumberFormat="1" applyFont="1" applyFill="1" applyBorder="1" applyAlignment="1" applyProtection="1">
      <alignment vertical="center"/>
      <protection/>
    </xf>
    <xf numFmtId="176" fontId="6" fillId="0" borderId="13" xfId="0" applyNumberFormat="1" applyFont="1" applyBorder="1" applyAlignment="1">
      <alignment horizontal="center" vertical="center"/>
    </xf>
    <xf numFmtId="176" fontId="6" fillId="0" borderId="14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9" fillId="0" borderId="0" xfId="43" applyNumberFormat="1" applyFont="1" applyFill="1" applyBorder="1" applyProtection="1">
      <alignment vertical="center"/>
      <protection/>
    </xf>
    <xf numFmtId="0" fontId="2" fillId="0" borderId="0" xfId="0" applyFont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2" fillId="0" borderId="0" xfId="0" applyFont="1" applyBorder="1" applyAlignment="1">
      <alignment horizontal="justify" vertical="center" shrinkToFit="1"/>
    </xf>
    <xf numFmtId="0" fontId="2" fillId="0" borderId="0" xfId="0" applyFont="1" applyAlignment="1">
      <alignment horizontal="justify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left" vertical="center" shrinkToFit="1"/>
    </xf>
    <xf numFmtId="0" fontId="2" fillId="0" borderId="19" xfId="0" applyFont="1" applyFill="1" applyBorder="1" applyAlignment="1">
      <alignment horizontal="justify" vertical="center" shrinkToFit="1"/>
    </xf>
    <xf numFmtId="0" fontId="11" fillId="0" borderId="11" xfId="0" applyFont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0" borderId="20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left" vertical="center" shrinkToFit="1"/>
    </xf>
    <xf numFmtId="0" fontId="2" fillId="0" borderId="20" xfId="0" applyFont="1" applyBorder="1" applyAlignment="1">
      <alignment horizontal="justify" vertical="center" shrinkToFit="1"/>
    </xf>
    <xf numFmtId="0" fontId="2" fillId="0" borderId="20" xfId="0" applyFont="1" applyFill="1" applyBorder="1" applyAlignment="1">
      <alignment horizontal="center" vertical="center" shrinkToFit="1"/>
    </xf>
    <xf numFmtId="0" fontId="2" fillId="0" borderId="20" xfId="0" applyFont="1" applyFill="1" applyBorder="1" applyAlignment="1">
      <alignment horizontal="left" vertical="center" shrinkToFit="1"/>
    </xf>
    <xf numFmtId="0" fontId="2" fillId="0" borderId="20" xfId="0" applyFont="1" applyFill="1" applyBorder="1" applyAlignment="1">
      <alignment horizontal="justify" vertical="center" shrinkToFit="1"/>
    </xf>
    <xf numFmtId="56" fontId="2" fillId="0" borderId="20" xfId="0" applyNumberFormat="1" applyFont="1" applyBorder="1" applyAlignment="1">
      <alignment vertical="center" shrinkToFit="1"/>
    </xf>
    <xf numFmtId="0" fontId="6" fillId="0" borderId="21" xfId="0" applyFont="1" applyBorder="1" applyAlignment="1">
      <alignment horizontal="center" vertical="center"/>
    </xf>
    <xf numFmtId="0" fontId="6" fillId="0" borderId="21" xfId="0" applyFont="1" applyBorder="1" applyAlignment="1">
      <alignment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22" xfId="0" applyFont="1" applyBorder="1" applyAlignment="1">
      <alignment horizontal="center" vertical="center"/>
    </xf>
    <xf numFmtId="0" fontId="51" fillId="0" borderId="20" xfId="0" applyFont="1" applyBorder="1" applyAlignment="1">
      <alignment horizontal="center" vertical="center" shrinkToFit="1"/>
    </xf>
    <xf numFmtId="0" fontId="51" fillId="0" borderId="20" xfId="0" applyFont="1" applyFill="1" applyBorder="1" applyAlignment="1">
      <alignment horizontal="center" vertical="center" shrinkToFit="1"/>
    </xf>
    <xf numFmtId="0" fontId="51" fillId="0" borderId="20" xfId="0" applyFont="1" applyFill="1" applyBorder="1" applyAlignment="1">
      <alignment horizontal="left" vertical="center" shrinkToFit="1"/>
    </xf>
    <xf numFmtId="0" fontId="51" fillId="0" borderId="20" xfId="0" applyFont="1" applyFill="1" applyBorder="1" applyAlignment="1">
      <alignment horizontal="justify" vertical="center" shrinkToFit="1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0" xfId="0" applyNumberFormat="1" applyFont="1" applyAlignment="1">
      <alignment vertical="center"/>
    </xf>
    <xf numFmtId="0" fontId="13" fillId="0" borderId="31" xfId="0" applyFont="1" applyBorder="1" applyAlignment="1">
      <alignment vertical="center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52" fillId="0" borderId="0" xfId="0" applyNumberFormat="1" applyFont="1" applyAlignment="1">
      <alignment vertical="center"/>
    </xf>
    <xf numFmtId="0" fontId="52" fillId="0" borderId="31" xfId="0" applyFont="1" applyBorder="1" applyAlignment="1">
      <alignment vertical="center"/>
    </xf>
    <xf numFmtId="0" fontId="13" fillId="0" borderId="0" xfId="0" applyNumberFormat="1" applyFont="1" applyAlignment="1">
      <alignment horizontal="right" vertical="center"/>
    </xf>
    <xf numFmtId="0" fontId="13" fillId="33" borderId="34" xfId="0" applyFont="1" applyFill="1" applyBorder="1" applyAlignment="1">
      <alignment horizontal="center" vertical="center"/>
    </xf>
    <xf numFmtId="0" fontId="13" fillId="34" borderId="35" xfId="0" applyFont="1" applyFill="1" applyBorder="1" applyAlignment="1">
      <alignment horizontal="center" vertical="center"/>
    </xf>
    <xf numFmtId="0" fontId="13" fillId="34" borderId="34" xfId="0" applyFont="1" applyFill="1" applyBorder="1" applyAlignment="1">
      <alignment horizontal="center" vertical="center"/>
    </xf>
    <xf numFmtId="0" fontId="13" fillId="33" borderId="36" xfId="0" applyFont="1" applyFill="1" applyBorder="1" applyAlignment="1">
      <alignment horizontal="center" vertical="center"/>
    </xf>
    <xf numFmtId="0" fontId="13" fillId="33" borderId="35" xfId="0" applyFont="1" applyFill="1" applyBorder="1" applyAlignment="1">
      <alignment horizontal="center" vertical="center"/>
    </xf>
    <xf numFmtId="0" fontId="13" fillId="0" borderId="37" xfId="0" applyFont="1" applyBorder="1" applyAlignment="1">
      <alignment vertical="center"/>
    </xf>
    <xf numFmtId="0" fontId="13" fillId="0" borderId="38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3" fillId="33" borderId="40" xfId="0" applyFont="1" applyFill="1" applyBorder="1" applyAlignment="1">
      <alignment horizontal="center" vertical="center"/>
    </xf>
    <xf numFmtId="0" fontId="13" fillId="33" borderId="41" xfId="0" applyFont="1" applyFill="1" applyBorder="1" applyAlignment="1">
      <alignment horizontal="center" vertical="center"/>
    </xf>
    <xf numFmtId="0" fontId="13" fillId="33" borderId="42" xfId="0" applyFont="1" applyFill="1" applyBorder="1" applyAlignment="1">
      <alignment horizontal="center" vertical="center"/>
    </xf>
    <xf numFmtId="0" fontId="13" fillId="0" borderId="43" xfId="0" applyFont="1" applyBorder="1" applyAlignment="1">
      <alignment vertical="center"/>
    </xf>
    <xf numFmtId="0" fontId="13" fillId="0" borderId="44" xfId="0" applyFont="1" applyBorder="1" applyAlignment="1">
      <alignment vertical="center"/>
    </xf>
    <xf numFmtId="0" fontId="13" fillId="0" borderId="45" xfId="0" applyFont="1" applyBorder="1" applyAlignment="1">
      <alignment vertical="center"/>
    </xf>
    <xf numFmtId="0" fontId="13" fillId="0" borderId="46" xfId="0" applyFont="1" applyBorder="1" applyAlignment="1">
      <alignment vertical="center"/>
    </xf>
    <xf numFmtId="0" fontId="13" fillId="0" borderId="47" xfId="0" applyFont="1" applyBorder="1" applyAlignment="1">
      <alignment vertical="center"/>
    </xf>
    <xf numFmtId="0" fontId="13" fillId="0" borderId="48" xfId="0" applyFont="1" applyBorder="1" applyAlignment="1">
      <alignment vertical="center"/>
    </xf>
    <xf numFmtId="0" fontId="13" fillId="0" borderId="21" xfId="0" applyFont="1" applyBorder="1" applyAlignment="1">
      <alignment vertical="center"/>
    </xf>
    <xf numFmtId="0" fontId="13" fillId="0" borderId="49" xfId="0" applyFont="1" applyBorder="1" applyAlignment="1">
      <alignment vertical="center"/>
    </xf>
    <xf numFmtId="0" fontId="13" fillId="0" borderId="50" xfId="0" applyFont="1" applyBorder="1" applyAlignment="1">
      <alignment vertical="center"/>
    </xf>
    <xf numFmtId="0" fontId="13" fillId="0" borderId="51" xfId="0" applyFont="1" applyBorder="1" applyAlignment="1">
      <alignment vertical="center"/>
    </xf>
    <xf numFmtId="0" fontId="13" fillId="0" borderId="52" xfId="0" applyFont="1" applyBorder="1" applyAlignment="1">
      <alignment vertical="center"/>
    </xf>
    <xf numFmtId="0" fontId="13" fillId="0" borderId="53" xfId="0" applyFont="1" applyBorder="1" applyAlignment="1">
      <alignment vertical="center"/>
    </xf>
    <xf numFmtId="0" fontId="13" fillId="0" borderId="54" xfId="0" applyFont="1" applyBorder="1" applyAlignment="1">
      <alignment vertical="center"/>
    </xf>
    <xf numFmtId="0" fontId="13" fillId="0" borderId="55" xfId="0" applyFont="1" applyBorder="1" applyAlignment="1">
      <alignment vertical="center"/>
    </xf>
    <xf numFmtId="0" fontId="13" fillId="0" borderId="56" xfId="0" applyFont="1" applyBorder="1" applyAlignment="1">
      <alignment vertical="center"/>
    </xf>
    <xf numFmtId="0" fontId="6" fillId="0" borderId="11" xfId="0" applyFont="1" applyFill="1" applyBorder="1" applyAlignment="1">
      <alignment horizontal="left" vertical="center"/>
    </xf>
    <xf numFmtId="0" fontId="6" fillId="0" borderId="57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57" xfId="0" applyFont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57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57" xfId="0" applyFont="1" applyFill="1" applyBorder="1" applyAlignment="1">
      <alignment horizontal="left" vertical="center" shrinkToFit="1"/>
    </xf>
    <xf numFmtId="0" fontId="6" fillId="0" borderId="12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2" fillId="0" borderId="0" xfId="43" applyNumberFormat="1" applyFont="1" applyFill="1" applyBorder="1" applyAlignment="1" applyProtection="1">
      <alignment horizontal="center" vertical="center"/>
      <protection/>
    </xf>
    <xf numFmtId="0" fontId="6" fillId="0" borderId="21" xfId="0" applyFont="1" applyFill="1" applyBorder="1" applyAlignment="1">
      <alignment horizontal="left" vertical="center"/>
    </xf>
    <xf numFmtId="0" fontId="6" fillId="0" borderId="21" xfId="0" applyFont="1" applyFill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/>
    </xf>
    <xf numFmtId="0" fontId="6" fillId="0" borderId="22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2" fillId="0" borderId="20" xfId="0" applyFont="1" applyBorder="1" applyAlignment="1">
      <alignment horizontal="left" vertical="center" shrinkToFit="1"/>
    </xf>
    <xf numFmtId="0" fontId="2" fillId="0" borderId="20" xfId="0" applyFont="1" applyBorder="1" applyAlignment="1">
      <alignment horizontal="justify" vertical="center" shrinkToFit="1"/>
    </xf>
    <xf numFmtId="0" fontId="2" fillId="0" borderId="19" xfId="0" applyFont="1" applyFill="1" applyBorder="1" applyAlignment="1">
      <alignment horizontal="left" vertical="center" shrinkToFit="1"/>
    </xf>
    <xf numFmtId="0" fontId="2" fillId="0" borderId="16" xfId="0" applyFont="1" applyFill="1" applyBorder="1" applyAlignment="1">
      <alignment horizontal="justify" vertical="center" shrinkToFit="1"/>
    </xf>
    <xf numFmtId="0" fontId="2" fillId="0" borderId="58" xfId="0" applyFont="1" applyFill="1" applyBorder="1" applyAlignment="1">
      <alignment horizontal="left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4" fillId="0" borderId="0" xfId="43" applyNumberFormat="1" applyFont="1" applyFill="1" applyBorder="1" applyAlignment="1" applyProtection="1">
      <alignment horizontal="center" vertical="center" shrinkToFit="1"/>
      <protection/>
    </xf>
    <xf numFmtId="0" fontId="51" fillId="0" borderId="20" xfId="0" applyFont="1" applyBorder="1" applyAlignment="1">
      <alignment horizontal="left" vertical="center" shrinkToFit="1"/>
    </xf>
    <xf numFmtId="0" fontId="51" fillId="0" borderId="20" xfId="0" applyFont="1" applyBorder="1" applyAlignment="1">
      <alignment horizontal="justify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cycle.com/seiyukai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kcycle.com/seiyukai/index.html" TargetMode="Externa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5"/>
  <sheetViews>
    <sheetView showZeros="0" tabSelected="1" zoomScale="90" zoomScaleNormal="90" zoomScalePageLayoutView="0" workbookViewId="0" topLeftCell="A1">
      <selection activeCell="S26" sqref="S26:T26"/>
    </sheetView>
  </sheetViews>
  <sheetFormatPr defaultColWidth="9.00390625" defaultRowHeight="18" customHeight="1"/>
  <cols>
    <col min="1" max="1" width="4.50390625" style="1" customWidth="1"/>
    <col min="2" max="2" width="0.875" style="1" customWidth="1"/>
    <col min="3" max="5" width="11.25390625" style="1" customWidth="1"/>
    <col min="6" max="7" width="16.25390625" style="1" customWidth="1"/>
    <col min="8" max="8" width="0.875" style="1" customWidth="1"/>
    <col min="9" max="9" width="8.00390625" style="34" customWidth="1"/>
    <col min="10" max="14" width="6.625" style="1" customWidth="1"/>
    <col min="15" max="15" width="0.875" style="1" customWidth="1"/>
    <col min="16" max="16" width="6.75390625" style="2" customWidth="1"/>
    <col min="17" max="17" width="5.50390625" style="1" customWidth="1"/>
    <col min="18" max="18" width="0.875" style="1" customWidth="1"/>
    <col min="19" max="19" width="8.75390625" style="1" customWidth="1"/>
    <col min="20" max="20" width="14.00390625" style="1" customWidth="1"/>
    <col min="21" max="21" width="1.25" style="1" customWidth="1"/>
    <col min="22" max="16384" width="9.00390625" style="1" customWidth="1"/>
  </cols>
  <sheetData>
    <row r="1" spans="1:15" ht="12" customHeight="1">
      <c r="A1" s="110" t="s">
        <v>232</v>
      </c>
      <c r="B1" s="110"/>
      <c r="C1" s="110"/>
      <c r="D1" s="110"/>
      <c r="E1" s="110"/>
      <c r="F1" s="110"/>
      <c r="G1" s="112" t="s">
        <v>84</v>
      </c>
      <c r="H1" s="112"/>
      <c r="I1" s="112"/>
      <c r="J1" s="112"/>
      <c r="K1" s="112"/>
      <c r="L1" s="3"/>
      <c r="M1" s="3"/>
      <c r="N1" s="3"/>
      <c r="O1" s="3"/>
    </row>
    <row r="2" spans="1:15" ht="12" customHeight="1">
      <c r="A2" s="110"/>
      <c r="B2" s="110"/>
      <c r="C2" s="110"/>
      <c r="D2" s="110"/>
      <c r="E2" s="110"/>
      <c r="F2" s="110"/>
      <c r="G2" s="112"/>
      <c r="H2" s="112"/>
      <c r="I2" s="112"/>
      <c r="J2" s="112"/>
      <c r="K2" s="112"/>
      <c r="L2" s="3"/>
      <c r="M2" s="3"/>
      <c r="N2" s="3"/>
      <c r="O2" s="3"/>
    </row>
    <row r="3" spans="1:15" ht="18" customHeight="1">
      <c r="A3" s="20"/>
      <c r="B3" s="20"/>
      <c r="C3" s="20"/>
      <c r="D3" s="20"/>
      <c r="E3" s="20"/>
      <c r="F3" s="20"/>
      <c r="G3" s="21"/>
      <c r="J3" s="3"/>
      <c r="K3" s="3"/>
      <c r="L3" s="3"/>
      <c r="M3" s="3"/>
      <c r="N3" s="3"/>
      <c r="O3" s="3"/>
    </row>
    <row r="4" spans="1:20" s="8" customFormat="1" ht="18" customHeight="1">
      <c r="A4" s="6" t="s">
        <v>1</v>
      </c>
      <c r="B4" s="5"/>
      <c r="C4" s="109" t="s">
        <v>2</v>
      </c>
      <c r="D4" s="109"/>
      <c r="E4" s="109"/>
      <c r="F4" s="5" t="s">
        <v>3</v>
      </c>
      <c r="G4" s="6" t="s">
        <v>179</v>
      </c>
      <c r="H4" s="5"/>
      <c r="I4" s="32"/>
      <c r="J4" s="111" t="s">
        <v>5</v>
      </c>
      <c r="K4" s="111"/>
      <c r="L4" s="111"/>
      <c r="M4" s="111"/>
      <c r="N4" s="111"/>
      <c r="O4" s="5"/>
      <c r="P4" s="108" t="s">
        <v>6</v>
      </c>
      <c r="Q4" s="108"/>
      <c r="R4" s="7"/>
      <c r="S4" s="109" t="s">
        <v>7</v>
      </c>
      <c r="T4" s="109"/>
    </row>
    <row r="5" spans="1:22" s="8" customFormat="1" ht="18" customHeight="1">
      <c r="A5" s="6">
        <v>1</v>
      </c>
      <c r="B5" s="5"/>
      <c r="C5" s="101" t="s">
        <v>126</v>
      </c>
      <c r="D5" s="101"/>
      <c r="E5" s="101"/>
      <c r="F5" s="5" t="s">
        <v>8</v>
      </c>
      <c r="G5" s="6" t="s">
        <v>9</v>
      </c>
      <c r="H5" s="5"/>
      <c r="I5" s="32" t="s">
        <v>128</v>
      </c>
      <c r="J5" s="100" t="s">
        <v>10</v>
      </c>
      <c r="K5" s="100"/>
      <c r="L5" s="100"/>
      <c r="M5" s="100"/>
      <c r="N5" s="100"/>
      <c r="O5" s="9"/>
      <c r="P5" s="106" t="s">
        <v>125</v>
      </c>
      <c r="Q5" s="106"/>
      <c r="R5" s="7"/>
      <c r="S5" s="101"/>
      <c r="T5" s="101"/>
      <c r="V5" s="8" t="s">
        <v>150</v>
      </c>
    </row>
    <row r="6" spans="1:22" s="14" customFormat="1" ht="18" customHeight="1">
      <c r="A6" s="6">
        <v>2</v>
      </c>
      <c r="B6" s="12"/>
      <c r="C6" s="102" t="s">
        <v>170</v>
      </c>
      <c r="D6" s="102"/>
      <c r="E6" s="103"/>
      <c r="F6" s="10" t="s">
        <v>85</v>
      </c>
      <c r="G6" s="11" t="s">
        <v>100</v>
      </c>
      <c r="H6" s="12"/>
      <c r="I6" s="33" t="s">
        <v>129</v>
      </c>
      <c r="J6" s="97" t="s">
        <v>155</v>
      </c>
      <c r="K6" s="97"/>
      <c r="L6" s="97"/>
      <c r="M6" s="97"/>
      <c r="N6" s="97"/>
      <c r="O6" s="12"/>
      <c r="P6" s="99" t="s">
        <v>95</v>
      </c>
      <c r="Q6" s="98"/>
      <c r="R6" s="12"/>
      <c r="S6" s="97"/>
      <c r="T6" s="98"/>
      <c r="V6" s="8" t="s">
        <v>150</v>
      </c>
    </row>
    <row r="7" spans="1:22" s="8" customFormat="1" ht="18" customHeight="1">
      <c r="A7" s="6">
        <v>3</v>
      </c>
      <c r="B7" s="10"/>
      <c r="C7" s="98" t="s">
        <v>169</v>
      </c>
      <c r="D7" s="98"/>
      <c r="E7" s="98"/>
      <c r="F7" s="10" t="s">
        <v>116</v>
      </c>
      <c r="G7" s="11" t="s">
        <v>117</v>
      </c>
      <c r="H7" s="10"/>
      <c r="I7" s="33" t="s">
        <v>130</v>
      </c>
      <c r="J7" s="97" t="s">
        <v>115</v>
      </c>
      <c r="K7" s="97"/>
      <c r="L7" s="97"/>
      <c r="M7" s="97"/>
      <c r="N7" s="97"/>
      <c r="O7" s="12"/>
      <c r="P7" s="105" t="s">
        <v>118</v>
      </c>
      <c r="Q7" s="105"/>
      <c r="R7" s="13"/>
      <c r="S7" s="98"/>
      <c r="T7" s="98"/>
      <c r="V7" s="8" t="s">
        <v>150</v>
      </c>
    </row>
    <row r="8" spans="1:22" s="8" customFormat="1" ht="18" customHeight="1">
      <c r="A8" s="6">
        <v>4</v>
      </c>
      <c r="B8" s="10"/>
      <c r="C8" s="98" t="s">
        <v>124</v>
      </c>
      <c r="D8" s="98"/>
      <c r="E8" s="98"/>
      <c r="F8" s="10" t="s">
        <v>121</v>
      </c>
      <c r="G8" s="11" t="s">
        <v>122</v>
      </c>
      <c r="H8" s="10"/>
      <c r="I8" s="33" t="s">
        <v>148</v>
      </c>
      <c r="J8" s="97" t="s">
        <v>151</v>
      </c>
      <c r="K8" s="97"/>
      <c r="L8" s="97"/>
      <c r="M8" s="97"/>
      <c r="N8" s="97"/>
      <c r="O8" s="12"/>
      <c r="P8" s="105" t="s">
        <v>123</v>
      </c>
      <c r="Q8" s="105"/>
      <c r="R8" s="13"/>
      <c r="S8" s="98"/>
      <c r="T8" s="98"/>
      <c r="V8" s="8" t="s">
        <v>150</v>
      </c>
    </row>
    <row r="9" spans="1:22" s="8" customFormat="1" ht="18" customHeight="1">
      <c r="A9" s="6">
        <v>5</v>
      </c>
      <c r="B9" s="10"/>
      <c r="C9" s="101" t="s">
        <v>171</v>
      </c>
      <c r="D9" s="101"/>
      <c r="E9" s="101"/>
      <c r="F9" s="5" t="s">
        <v>11</v>
      </c>
      <c r="G9" s="6" t="s">
        <v>12</v>
      </c>
      <c r="H9" s="5"/>
      <c r="I9" s="32" t="s">
        <v>131</v>
      </c>
      <c r="J9" s="100" t="s">
        <v>152</v>
      </c>
      <c r="K9" s="100"/>
      <c r="L9" s="100"/>
      <c r="M9" s="100"/>
      <c r="N9" s="100"/>
      <c r="O9" s="9"/>
      <c r="P9" s="106" t="s">
        <v>13</v>
      </c>
      <c r="Q9" s="106"/>
      <c r="R9" s="7"/>
      <c r="S9" s="101"/>
      <c r="T9" s="101"/>
      <c r="V9" s="8" t="s">
        <v>150</v>
      </c>
    </row>
    <row r="10" spans="1:22" s="8" customFormat="1" ht="18" customHeight="1">
      <c r="A10" s="6">
        <v>6</v>
      </c>
      <c r="B10" s="10"/>
      <c r="C10" s="98" t="s">
        <v>184</v>
      </c>
      <c r="D10" s="98"/>
      <c r="E10" s="98"/>
      <c r="F10" s="10" t="s">
        <v>185</v>
      </c>
      <c r="G10" s="11" t="s">
        <v>198</v>
      </c>
      <c r="H10" s="10"/>
      <c r="I10" s="33" t="s">
        <v>166</v>
      </c>
      <c r="J10" s="97" t="s">
        <v>192</v>
      </c>
      <c r="K10" s="97"/>
      <c r="L10" s="97"/>
      <c r="M10" s="97"/>
      <c r="N10" s="97"/>
      <c r="O10" s="12"/>
      <c r="P10" s="105" t="s">
        <v>186</v>
      </c>
      <c r="Q10" s="105"/>
      <c r="R10" s="13"/>
      <c r="S10" s="98"/>
      <c r="T10" s="98"/>
      <c r="V10" s="8" t="s">
        <v>150</v>
      </c>
    </row>
    <row r="11" spans="1:22" s="8" customFormat="1" ht="18" customHeight="1">
      <c r="A11" s="6">
        <v>7</v>
      </c>
      <c r="B11" s="10"/>
      <c r="C11" s="98" t="s">
        <v>163</v>
      </c>
      <c r="D11" s="98"/>
      <c r="E11" s="98"/>
      <c r="F11" s="10" t="s">
        <v>164</v>
      </c>
      <c r="G11" s="11" t="s">
        <v>165</v>
      </c>
      <c r="H11" s="10"/>
      <c r="I11" s="33" t="s">
        <v>166</v>
      </c>
      <c r="J11" s="97" t="s">
        <v>167</v>
      </c>
      <c r="K11" s="97"/>
      <c r="L11" s="97"/>
      <c r="M11" s="97"/>
      <c r="N11" s="97"/>
      <c r="O11" s="12"/>
      <c r="P11" s="105" t="s">
        <v>168</v>
      </c>
      <c r="Q11" s="105"/>
      <c r="R11" s="13"/>
      <c r="S11" s="98"/>
      <c r="T11" s="98"/>
      <c r="V11" s="8" t="s">
        <v>150</v>
      </c>
    </row>
    <row r="12" spans="1:22" s="8" customFormat="1" ht="18" customHeight="1">
      <c r="A12" s="6">
        <v>8</v>
      </c>
      <c r="B12" s="10"/>
      <c r="C12" s="98" t="s">
        <v>157</v>
      </c>
      <c r="D12" s="98"/>
      <c r="E12" s="98"/>
      <c r="F12" s="10" t="s">
        <v>158</v>
      </c>
      <c r="G12" s="11" t="s">
        <v>159</v>
      </c>
      <c r="H12" s="10"/>
      <c r="I12" s="33" t="s">
        <v>160</v>
      </c>
      <c r="J12" s="97" t="s">
        <v>162</v>
      </c>
      <c r="K12" s="97"/>
      <c r="L12" s="97"/>
      <c r="M12" s="97"/>
      <c r="N12" s="97"/>
      <c r="O12" s="12"/>
      <c r="P12" s="105" t="s">
        <v>161</v>
      </c>
      <c r="Q12" s="105"/>
      <c r="R12" s="13"/>
      <c r="S12" s="98"/>
      <c r="T12" s="98"/>
      <c r="V12" s="8" t="s">
        <v>150</v>
      </c>
    </row>
    <row r="13" spans="1:22" s="8" customFormat="1" ht="18" customHeight="1">
      <c r="A13" s="6">
        <v>9</v>
      </c>
      <c r="B13" s="5"/>
      <c r="C13" s="101" t="s">
        <v>172</v>
      </c>
      <c r="D13" s="101"/>
      <c r="E13" s="101"/>
      <c r="F13" s="5" t="s">
        <v>14</v>
      </c>
      <c r="G13" s="6" t="s">
        <v>15</v>
      </c>
      <c r="H13" s="5"/>
      <c r="I13" s="32" t="s">
        <v>132</v>
      </c>
      <c r="J13" s="100" t="s">
        <v>16</v>
      </c>
      <c r="K13" s="100"/>
      <c r="L13" s="100"/>
      <c r="M13" s="100"/>
      <c r="N13" s="100"/>
      <c r="O13" s="9"/>
      <c r="P13" s="106" t="s">
        <v>195</v>
      </c>
      <c r="Q13" s="106"/>
      <c r="R13" s="7"/>
      <c r="S13" s="101"/>
      <c r="T13" s="101"/>
      <c r="V13" s="8" t="s">
        <v>150</v>
      </c>
    </row>
    <row r="14" spans="1:22" s="8" customFormat="1" ht="18" customHeight="1">
      <c r="A14" s="6">
        <v>10</v>
      </c>
      <c r="B14" s="5"/>
      <c r="C14" s="98" t="s">
        <v>17</v>
      </c>
      <c r="D14" s="98"/>
      <c r="E14" s="98"/>
      <c r="F14" s="10" t="s">
        <v>18</v>
      </c>
      <c r="G14" s="11" t="s">
        <v>19</v>
      </c>
      <c r="H14" s="10"/>
      <c r="I14" s="33" t="s">
        <v>133</v>
      </c>
      <c r="J14" s="97" t="s">
        <v>20</v>
      </c>
      <c r="K14" s="97"/>
      <c r="L14" s="97"/>
      <c r="M14" s="97"/>
      <c r="N14" s="97"/>
      <c r="O14" s="12"/>
      <c r="P14" s="105" t="s">
        <v>21</v>
      </c>
      <c r="Q14" s="105"/>
      <c r="R14" s="13"/>
      <c r="S14" s="98" t="s">
        <v>182</v>
      </c>
      <c r="T14" s="98"/>
      <c r="V14" s="8" t="s">
        <v>150</v>
      </c>
    </row>
    <row r="15" spans="1:22" s="8" customFormat="1" ht="18" customHeight="1">
      <c r="A15" s="6">
        <v>11</v>
      </c>
      <c r="B15" s="10"/>
      <c r="C15" s="98" t="s">
        <v>22</v>
      </c>
      <c r="D15" s="98"/>
      <c r="E15" s="98"/>
      <c r="F15" s="10" t="s">
        <v>23</v>
      </c>
      <c r="G15" s="11" t="s">
        <v>24</v>
      </c>
      <c r="H15" s="10"/>
      <c r="I15" s="33" t="s">
        <v>134</v>
      </c>
      <c r="J15" s="97" t="s">
        <v>25</v>
      </c>
      <c r="K15" s="97"/>
      <c r="L15" s="97"/>
      <c r="M15" s="97"/>
      <c r="N15" s="97"/>
      <c r="O15" s="12"/>
      <c r="P15" s="105" t="s">
        <v>26</v>
      </c>
      <c r="Q15" s="105"/>
      <c r="R15" s="13"/>
      <c r="S15" s="98" t="s">
        <v>181</v>
      </c>
      <c r="T15" s="98"/>
      <c r="V15" s="8" t="s">
        <v>150</v>
      </c>
    </row>
    <row r="16" spans="1:22" s="8" customFormat="1" ht="18" customHeight="1">
      <c r="A16" s="6">
        <v>12</v>
      </c>
      <c r="B16" s="5"/>
      <c r="C16" s="101" t="s">
        <v>27</v>
      </c>
      <c r="D16" s="101"/>
      <c r="E16" s="101"/>
      <c r="F16" s="5" t="s">
        <v>28</v>
      </c>
      <c r="G16" s="6" t="s">
        <v>29</v>
      </c>
      <c r="H16" s="5"/>
      <c r="I16" s="32" t="s">
        <v>135</v>
      </c>
      <c r="J16" s="100" t="s">
        <v>30</v>
      </c>
      <c r="K16" s="100"/>
      <c r="L16" s="100"/>
      <c r="M16" s="100"/>
      <c r="N16" s="100"/>
      <c r="O16" s="9"/>
      <c r="P16" s="106" t="s">
        <v>31</v>
      </c>
      <c r="Q16" s="106"/>
      <c r="R16" s="7"/>
      <c r="S16" s="101" t="s">
        <v>227</v>
      </c>
      <c r="T16" s="101"/>
      <c r="V16" s="8" t="s">
        <v>150</v>
      </c>
    </row>
    <row r="17" spans="1:22" s="8" customFormat="1" ht="18" customHeight="1">
      <c r="A17" s="6">
        <v>13</v>
      </c>
      <c r="B17" s="5"/>
      <c r="C17" s="101" t="s">
        <v>106</v>
      </c>
      <c r="D17" s="101"/>
      <c r="E17" s="101"/>
      <c r="F17" s="5" t="s">
        <v>32</v>
      </c>
      <c r="G17" s="6" t="s">
        <v>33</v>
      </c>
      <c r="H17" s="5"/>
      <c r="I17" s="32" t="s">
        <v>136</v>
      </c>
      <c r="J17" s="100" t="s">
        <v>34</v>
      </c>
      <c r="K17" s="100"/>
      <c r="L17" s="100"/>
      <c r="M17" s="100"/>
      <c r="N17" s="100"/>
      <c r="O17" s="9"/>
      <c r="P17" s="106" t="s">
        <v>93</v>
      </c>
      <c r="Q17" s="106"/>
      <c r="R17" s="7"/>
      <c r="S17" s="101" t="s">
        <v>228</v>
      </c>
      <c r="T17" s="101"/>
      <c r="V17" s="8" t="s">
        <v>150</v>
      </c>
    </row>
    <row r="18" spans="1:22" s="8" customFormat="1" ht="18" customHeight="1">
      <c r="A18" s="6">
        <v>14</v>
      </c>
      <c r="B18" s="5"/>
      <c r="C18" s="101" t="s">
        <v>149</v>
      </c>
      <c r="D18" s="101"/>
      <c r="E18" s="101"/>
      <c r="F18" s="5" t="s">
        <v>35</v>
      </c>
      <c r="G18" s="6" t="s">
        <v>36</v>
      </c>
      <c r="H18" s="5"/>
      <c r="I18" s="32" t="s">
        <v>137</v>
      </c>
      <c r="J18" s="100" t="s">
        <v>178</v>
      </c>
      <c r="K18" s="100"/>
      <c r="L18" s="100"/>
      <c r="M18" s="100"/>
      <c r="N18" s="100"/>
      <c r="O18" s="9"/>
      <c r="P18" s="106" t="s">
        <v>37</v>
      </c>
      <c r="Q18" s="106"/>
      <c r="R18" s="7"/>
      <c r="S18" s="101"/>
      <c r="T18" s="101"/>
      <c r="V18" s="8" t="s">
        <v>150</v>
      </c>
    </row>
    <row r="19" spans="1:22" s="8" customFormat="1" ht="18" customHeight="1">
      <c r="A19" s="6">
        <v>15</v>
      </c>
      <c r="B19" s="5"/>
      <c r="C19" s="101" t="s">
        <v>107</v>
      </c>
      <c r="D19" s="101"/>
      <c r="E19" s="101"/>
      <c r="F19" s="5" t="s">
        <v>38</v>
      </c>
      <c r="G19" s="6" t="s">
        <v>39</v>
      </c>
      <c r="H19" s="5"/>
      <c r="I19" s="32" t="s">
        <v>138</v>
      </c>
      <c r="J19" s="100" t="s">
        <v>40</v>
      </c>
      <c r="K19" s="100"/>
      <c r="L19" s="100"/>
      <c r="M19" s="100"/>
      <c r="N19" s="100"/>
      <c r="O19" s="9"/>
      <c r="P19" s="106" t="s">
        <v>41</v>
      </c>
      <c r="Q19" s="106"/>
      <c r="R19" s="7"/>
      <c r="S19" s="101"/>
      <c r="T19" s="101"/>
      <c r="V19" s="8" t="s">
        <v>150</v>
      </c>
    </row>
    <row r="20" spans="1:22" s="8" customFormat="1" ht="18" customHeight="1">
      <c r="A20" s="6">
        <v>16</v>
      </c>
      <c r="B20" s="5"/>
      <c r="C20" s="101" t="s">
        <v>108</v>
      </c>
      <c r="D20" s="101"/>
      <c r="E20" s="101"/>
      <c r="F20" s="5" t="s">
        <v>42</v>
      </c>
      <c r="G20" s="6" t="s">
        <v>43</v>
      </c>
      <c r="H20" s="5"/>
      <c r="I20" s="32" t="s">
        <v>139</v>
      </c>
      <c r="J20" s="100" t="s">
        <v>44</v>
      </c>
      <c r="K20" s="100"/>
      <c r="L20" s="100"/>
      <c r="M20" s="100"/>
      <c r="N20" s="100"/>
      <c r="O20" s="9"/>
      <c r="P20" s="106" t="s">
        <v>45</v>
      </c>
      <c r="Q20" s="106"/>
      <c r="R20" s="7"/>
      <c r="S20" s="101" t="s">
        <v>183</v>
      </c>
      <c r="T20" s="101"/>
      <c r="V20" s="8" t="s">
        <v>150</v>
      </c>
    </row>
    <row r="21" spans="1:22" s="8" customFormat="1" ht="18" customHeight="1">
      <c r="A21" s="6">
        <v>17</v>
      </c>
      <c r="B21" s="10"/>
      <c r="C21" s="98" t="s">
        <v>120</v>
      </c>
      <c r="D21" s="98"/>
      <c r="E21" s="98"/>
      <c r="F21" s="10" t="s">
        <v>112</v>
      </c>
      <c r="G21" s="11" t="s">
        <v>113</v>
      </c>
      <c r="H21" s="10"/>
      <c r="I21" s="33" t="s">
        <v>140</v>
      </c>
      <c r="J21" s="97" t="s">
        <v>111</v>
      </c>
      <c r="K21" s="97"/>
      <c r="L21" s="97"/>
      <c r="M21" s="97"/>
      <c r="N21" s="97"/>
      <c r="O21" s="12"/>
      <c r="P21" s="105" t="s">
        <v>114</v>
      </c>
      <c r="Q21" s="105"/>
      <c r="R21" s="13"/>
      <c r="S21" s="98"/>
      <c r="T21" s="98"/>
      <c r="V21" s="8" t="s">
        <v>150</v>
      </c>
    </row>
    <row r="22" spans="1:22" s="14" customFormat="1" ht="18" customHeight="1">
      <c r="A22" s="6">
        <v>18</v>
      </c>
      <c r="B22" s="12"/>
      <c r="C22" s="102" t="s">
        <v>109</v>
      </c>
      <c r="D22" s="102"/>
      <c r="E22" s="103"/>
      <c r="F22" s="10" t="s">
        <v>91</v>
      </c>
      <c r="G22" s="11" t="s">
        <v>101</v>
      </c>
      <c r="H22" s="12"/>
      <c r="I22" s="33" t="s">
        <v>141</v>
      </c>
      <c r="J22" s="102" t="s">
        <v>90</v>
      </c>
      <c r="K22" s="97"/>
      <c r="L22" s="97"/>
      <c r="M22" s="97"/>
      <c r="N22" s="97"/>
      <c r="O22" s="12"/>
      <c r="P22" s="99" t="s">
        <v>89</v>
      </c>
      <c r="Q22" s="98"/>
      <c r="R22" s="12"/>
      <c r="S22" s="97" t="s">
        <v>231</v>
      </c>
      <c r="T22" s="98"/>
      <c r="V22" s="8" t="s">
        <v>150</v>
      </c>
    </row>
    <row r="23" spans="1:22" s="8" customFormat="1" ht="18" customHeight="1">
      <c r="A23" s="6">
        <v>19</v>
      </c>
      <c r="B23" s="5"/>
      <c r="C23" s="100" t="s">
        <v>110</v>
      </c>
      <c r="D23" s="100"/>
      <c r="E23" s="101"/>
      <c r="F23" s="5" t="s">
        <v>46</v>
      </c>
      <c r="G23" s="6" t="s">
        <v>47</v>
      </c>
      <c r="H23" s="5"/>
      <c r="I23" s="32" t="s">
        <v>142</v>
      </c>
      <c r="J23" s="100" t="s">
        <v>48</v>
      </c>
      <c r="K23" s="100"/>
      <c r="L23" s="100"/>
      <c r="M23" s="100"/>
      <c r="N23" s="100"/>
      <c r="O23" s="9"/>
      <c r="P23" s="104" t="s">
        <v>49</v>
      </c>
      <c r="Q23" s="101"/>
      <c r="R23" s="7"/>
      <c r="S23" s="100" t="s">
        <v>180</v>
      </c>
      <c r="T23" s="101"/>
      <c r="V23" s="8" t="s">
        <v>150</v>
      </c>
    </row>
    <row r="24" spans="1:22" s="8" customFormat="1" ht="18" customHeight="1">
      <c r="A24" s="6">
        <v>20</v>
      </c>
      <c r="B24" s="5"/>
      <c r="C24" s="100" t="s">
        <v>50</v>
      </c>
      <c r="D24" s="100"/>
      <c r="E24" s="101"/>
      <c r="F24" s="5" t="s">
        <v>175</v>
      </c>
      <c r="G24" s="6" t="s">
        <v>176</v>
      </c>
      <c r="H24" s="5"/>
      <c r="I24" s="32" t="s">
        <v>173</v>
      </c>
      <c r="J24" s="100" t="s">
        <v>174</v>
      </c>
      <c r="K24" s="100"/>
      <c r="L24" s="100"/>
      <c r="M24" s="100"/>
      <c r="N24" s="100"/>
      <c r="O24" s="9"/>
      <c r="P24" s="104" t="s">
        <v>51</v>
      </c>
      <c r="Q24" s="101"/>
      <c r="R24" s="7"/>
      <c r="S24" s="97" t="s">
        <v>180</v>
      </c>
      <c r="T24" s="98"/>
      <c r="V24" s="8" t="s">
        <v>150</v>
      </c>
    </row>
    <row r="25" spans="1:22" s="8" customFormat="1" ht="18" customHeight="1">
      <c r="A25" s="6">
        <v>21</v>
      </c>
      <c r="B25" s="5"/>
      <c r="C25" s="100" t="s">
        <v>52</v>
      </c>
      <c r="D25" s="100"/>
      <c r="E25" s="101"/>
      <c r="F25" s="5" t="s">
        <v>53</v>
      </c>
      <c r="G25" s="6" t="s">
        <v>54</v>
      </c>
      <c r="H25" s="5"/>
      <c r="I25" s="32" t="s">
        <v>142</v>
      </c>
      <c r="J25" s="100" t="s">
        <v>55</v>
      </c>
      <c r="K25" s="100"/>
      <c r="L25" s="100"/>
      <c r="M25" s="100"/>
      <c r="N25" s="100"/>
      <c r="O25" s="9"/>
      <c r="P25" s="104" t="s">
        <v>56</v>
      </c>
      <c r="Q25" s="101"/>
      <c r="R25" s="7"/>
      <c r="S25" s="100" t="s">
        <v>241</v>
      </c>
      <c r="T25" s="101"/>
      <c r="V25" s="8" t="s">
        <v>150</v>
      </c>
    </row>
    <row r="26" spans="1:22" s="14" customFormat="1" ht="18" customHeight="1">
      <c r="A26" s="6">
        <v>22</v>
      </c>
      <c r="B26" s="12"/>
      <c r="C26" s="102" t="s">
        <v>88</v>
      </c>
      <c r="D26" s="102"/>
      <c r="E26" s="103"/>
      <c r="F26" s="10" t="s">
        <v>86</v>
      </c>
      <c r="G26" s="11" t="s">
        <v>102</v>
      </c>
      <c r="H26" s="12"/>
      <c r="I26" s="33" t="s">
        <v>196</v>
      </c>
      <c r="J26" s="97" t="s">
        <v>197</v>
      </c>
      <c r="K26" s="97"/>
      <c r="L26" s="97"/>
      <c r="M26" s="97"/>
      <c r="N26" s="97"/>
      <c r="O26" s="12"/>
      <c r="P26" s="104" t="s">
        <v>87</v>
      </c>
      <c r="Q26" s="101"/>
      <c r="R26" s="12"/>
      <c r="S26" s="100" t="s">
        <v>229</v>
      </c>
      <c r="T26" s="101"/>
      <c r="V26" s="8" t="s">
        <v>150</v>
      </c>
    </row>
    <row r="27" spans="1:22" s="8" customFormat="1" ht="18" customHeight="1">
      <c r="A27" s="6">
        <v>23</v>
      </c>
      <c r="B27" s="5"/>
      <c r="C27" s="100" t="s">
        <v>57</v>
      </c>
      <c r="D27" s="100"/>
      <c r="E27" s="101"/>
      <c r="F27" s="5" t="s">
        <v>94</v>
      </c>
      <c r="G27" s="6" t="s">
        <v>58</v>
      </c>
      <c r="H27" s="5"/>
      <c r="I27" s="32" t="s">
        <v>143</v>
      </c>
      <c r="J27" s="100" t="s">
        <v>59</v>
      </c>
      <c r="K27" s="100"/>
      <c r="L27" s="100"/>
      <c r="M27" s="100"/>
      <c r="N27" s="100"/>
      <c r="O27" s="9"/>
      <c r="P27" s="104" t="s">
        <v>60</v>
      </c>
      <c r="Q27" s="101"/>
      <c r="R27" s="7"/>
      <c r="S27" s="100"/>
      <c r="T27" s="101"/>
      <c r="V27" s="8" t="s">
        <v>150</v>
      </c>
    </row>
    <row r="28" spans="1:22" s="8" customFormat="1" ht="18" customHeight="1">
      <c r="A28" s="6">
        <v>24</v>
      </c>
      <c r="B28" s="10"/>
      <c r="C28" s="97" t="s">
        <v>96</v>
      </c>
      <c r="D28" s="97"/>
      <c r="E28" s="98"/>
      <c r="F28" s="10" t="s">
        <v>97</v>
      </c>
      <c r="G28" s="11" t="s">
        <v>98</v>
      </c>
      <c r="H28" s="10"/>
      <c r="I28" s="33" t="s">
        <v>144</v>
      </c>
      <c r="J28" s="97" t="s">
        <v>153</v>
      </c>
      <c r="K28" s="97"/>
      <c r="L28" s="97"/>
      <c r="M28" s="97"/>
      <c r="N28" s="97"/>
      <c r="O28" s="12"/>
      <c r="P28" s="99" t="s">
        <v>99</v>
      </c>
      <c r="Q28" s="98"/>
      <c r="R28" s="13"/>
      <c r="S28" s="97"/>
      <c r="T28" s="98"/>
      <c r="V28" s="8" t="s">
        <v>150</v>
      </c>
    </row>
    <row r="29" spans="1:22" s="8" customFormat="1" ht="18" customHeight="1">
      <c r="A29" s="6">
        <v>25</v>
      </c>
      <c r="B29" s="5"/>
      <c r="C29" s="97" t="s">
        <v>61</v>
      </c>
      <c r="D29" s="97"/>
      <c r="E29" s="98"/>
      <c r="F29" s="10" t="s">
        <v>62</v>
      </c>
      <c r="G29" s="11" t="s">
        <v>63</v>
      </c>
      <c r="H29" s="10"/>
      <c r="I29" s="33" t="s">
        <v>145</v>
      </c>
      <c r="J29" s="97" t="s">
        <v>64</v>
      </c>
      <c r="K29" s="97"/>
      <c r="L29" s="97"/>
      <c r="M29" s="97"/>
      <c r="N29" s="97"/>
      <c r="O29" s="12"/>
      <c r="P29" s="99" t="s">
        <v>194</v>
      </c>
      <c r="Q29" s="98"/>
      <c r="R29" s="13"/>
      <c r="S29" s="97"/>
      <c r="T29" s="98"/>
      <c r="V29" s="8" t="s">
        <v>150</v>
      </c>
    </row>
    <row r="30" spans="1:22" s="8" customFormat="1" ht="18" customHeight="1">
      <c r="A30" s="6">
        <v>26</v>
      </c>
      <c r="B30" s="5"/>
      <c r="C30" s="100" t="s">
        <v>156</v>
      </c>
      <c r="D30" s="100"/>
      <c r="E30" s="101"/>
      <c r="F30" s="5" t="s">
        <v>65</v>
      </c>
      <c r="G30" s="6" t="s">
        <v>66</v>
      </c>
      <c r="H30" s="5"/>
      <c r="I30" s="32" t="s">
        <v>146</v>
      </c>
      <c r="J30" s="100" t="s">
        <v>154</v>
      </c>
      <c r="K30" s="100"/>
      <c r="L30" s="100"/>
      <c r="M30" s="100"/>
      <c r="N30" s="100"/>
      <c r="O30" s="9"/>
      <c r="P30" s="104" t="s">
        <v>177</v>
      </c>
      <c r="Q30" s="101"/>
      <c r="R30" s="7"/>
      <c r="S30" s="100"/>
      <c r="T30" s="101"/>
      <c r="V30" s="8" t="s">
        <v>150</v>
      </c>
    </row>
    <row r="31" spans="1:22" s="8" customFormat="1" ht="18" customHeight="1">
      <c r="A31" s="6">
        <v>27</v>
      </c>
      <c r="B31" s="10"/>
      <c r="C31" s="98" t="s">
        <v>187</v>
      </c>
      <c r="D31" s="98"/>
      <c r="E31" s="98"/>
      <c r="F31" s="10" t="s">
        <v>188</v>
      </c>
      <c r="G31" s="11" t="s">
        <v>189</v>
      </c>
      <c r="H31" s="10"/>
      <c r="I31" s="33" t="s">
        <v>191</v>
      </c>
      <c r="J31" s="97" t="s">
        <v>193</v>
      </c>
      <c r="K31" s="97"/>
      <c r="L31" s="97"/>
      <c r="M31" s="97"/>
      <c r="N31" s="97"/>
      <c r="O31" s="12"/>
      <c r="P31" s="105" t="s">
        <v>190</v>
      </c>
      <c r="Q31" s="105"/>
      <c r="R31" s="13"/>
      <c r="S31" s="98"/>
      <c r="T31" s="98"/>
      <c r="V31" s="8" t="s">
        <v>150</v>
      </c>
    </row>
    <row r="32" spans="1:22" s="8" customFormat="1" ht="18" customHeight="1">
      <c r="A32" s="6">
        <v>28</v>
      </c>
      <c r="B32" s="5"/>
      <c r="C32" s="97" t="s">
        <v>119</v>
      </c>
      <c r="D32" s="97"/>
      <c r="E32" s="98"/>
      <c r="F32" s="10" t="s">
        <v>67</v>
      </c>
      <c r="G32" s="11" t="s">
        <v>68</v>
      </c>
      <c r="H32" s="10"/>
      <c r="I32" s="33" t="s">
        <v>147</v>
      </c>
      <c r="J32" s="97" t="s">
        <v>69</v>
      </c>
      <c r="K32" s="97"/>
      <c r="L32" s="97"/>
      <c r="M32" s="97"/>
      <c r="N32" s="97"/>
      <c r="O32" s="12"/>
      <c r="P32" s="99" t="s">
        <v>70</v>
      </c>
      <c r="Q32" s="98"/>
      <c r="R32" s="13"/>
      <c r="S32" s="100" t="s">
        <v>230</v>
      </c>
      <c r="T32" s="101"/>
      <c r="V32" s="8" t="s">
        <v>150</v>
      </c>
    </row>
    <row r="33" spans="1:20" s="8" customFormat="1" ht="18" customHeight="1">
      <c r="A33" s="6">
        <v>29</v>
      </c>
      <c r="B33" s="5"/>
      <c r="C33" s="97" t="s">
        <v>221</v>
      </c>
      <c r="D33" s="97"/>
      <c r="E33" s="98"/>
      <c r="F33" s="10" t="s">
        <v>222</v>
      </c>
      <c r="G33" s="11" t="s">
        <v>223</v>
      </c>
      <c r="H33" s="10"/>
      <c r="I33" s="33" t="s">
        <v>233</v>
      </c>
      <c r="J33" s="97" t="s">
        <v>224</v>
      </c>
      <c r="K33" s="97"/>
      <c r="L33" s="97"/>
      <c r="M33" s="97"/>
      <c r="N33" s="97"/>
      <c r="O33" s="12"/>
      <c r="P33" s="99" t="s">
        <v>225</v>
      </c>
      <c r="Q33" s="98"/>
      <c r="R33" s="13"/>
      <c r="S33" s="100" t="s">
        <v>226</v>
      </c>
      <c r="T33" s="101"/>
    </row>
    <row r="35" spans="1:20" s="8" customFormat="1" ht="18" customHeight="1">
      <c r="A35" s="4" t="s">
        <v>71</v>
      </c>
      <c r="B35" s="4"/>
      <c r="C35" s="107" t="s">
        <v>72</v>
      </c>
      <c r="D35" s="107"/>
      <c r="E35" s="107"/>
      <c r="F35" s="10" t="s">
        <v>73</v>
      </c>
      <c r="G35" s="11" t="s">
        <v>199</v>
      </c>
      <c r="H35" s="10"/>
      <c r="I35" s="33" t="s">
        <v>208</v>
      </c>
      <c r="J35" s="97" t="s">
        <v>207</v>
      </c>
      <c r="K35" s="97"/>
      <c r="L35" s="97"/>
      <c r="M35" s="97"/>
      <c r="N35" s="97"/>
      <c r="O35" s="97"/>
      <c r="P35" s="97"/>
      <c r="Q35" s="97"/>
      <c r="R35" s="97"/>
      <c r="S35" s="97"/>
      <c r="T35" s="98"/>
    </row>
    <row r="36" spans="1:20" s="8" customFormat="1" ht="18" customHeight="1">
      <c r="A36" s="4" t="s">
        <v>71</v>
      </c>
      <c r="B36" s="4"/>
      <c r="C36" s="97" t="s">
        <v>200</v>
      </c>
      <c r="D36" s="97"/>
      <c r="E36" s="98"/>
      <c r="F36" s="10" t="s">
        <v>201</v>
      </c>
      <c r="G36" s="11" t="s">
        <v>202</v>
      </c>
      <c r="H36" s="10"/>
      <c r="I36" s="33"/>
      <c r="J36" s="97" t="s">
        <v>203</v>
      </c>
      <c r="K36" s="97"/>
      <c r="L36" s="97"/>
      <c r="M36" s="97"/>
      <c r="N36" s="97"/>
      <c r="O36" s="12"/>
      <c r="P36" s="97"/>
      <c r="Q36" s="97"/>
      <c r="R36" s="13"/>
      <c r="S36" s="98"/>
      <c r="T36" s="98"/>
    </row>
    <row r="37" spans="1:20" s="8" customFormat="1" ht="18" customHeight="1">
      <c r="A37" s="4" t="s">
        <v>71</v>
      </c>
      <c r="B37" s="4"/>
      <c r="C37" s="107" t="s">
        <v>204</v>
      </c>
      <c r="D37" s="107"/>
      <c r="E37" s="107"/>
      <c r="F37" s="10" t="s">
        <v>205</v>
      </c>
      <c r="G37" s="11" t="s">
        <v>206</v>
      </c>
      <c r="H37" s="10"/>
      <c r="I37" s="33"/>
      <c r="J37" s="97" t="s">
        <v>203</v>
      </c>
      <c r="K37" s="97"/>
      <c r="L37" s="97"/>
      <c r="M37" s="97"/>
      <c r="N37" s="97"/>
      <c r="O37" s="12"/>
      <c r="P37" s="97"/>
      <c r="Q37" s="97"/>
      <c r="R37" s="13"/>
      <c r="S37" s="98"/>
      <c r="T37" s="98"/>
    </row>
    <row r="38" spans="9:16" s="8" customFormat="1" ht="18" customHeight="1">
      <c r="I38" s="34"/>
      <c r="P38" s="14"/>
    </row>
    <row r="39" spans="9:16" s="8" customFormat="1" ht="18" customHeight="1">
      <c r="I39" s="34"/>
      <c r="P39" s="14"/>
    </row>
    <row r="40" spans="9:16" s="8" customFormat="1" ht="18" customHeight="1">
      <c r="I40" s="34"/>
      <c r="P40" s="14"/>
    </row>
    <row r="41" spans="9:16" s="8" customFormat="1" ht="18" customHeight="1">
      <c r="I41" s="34"/>
      <c r="P41" s="14"/>
    </row>
    <row r="42" spans="9:16" s="8" customFormat="1" ht="18" customHeight="1">
      <c r="I42" s="34"/>
      <c r="P42" s="14"/>
    </row>
    <row r="43" spans="9:16" s="8" customFormat="1" ht="18" customHeight="1">
      <c r="I43" s="34"/>
      <c r="P43" s="14"/>
    </row>
    <row r="44" spans="9:16" s="8" customFormat="1" ht="18" customHeight="1">
      <c r="I44" s="34"/>
      <c r="P44" s="14"/>
    </row>
    <row r="45" spans="9:16" s="8" customFormat="1" ht="18" customHeight="1">
      <c r="I45" s="34"/>
      <c r="P45" s="14"/>
    </row>
    <row r="46" spans="9:16" s="8" customFormat="1" ht="18" customHeight="1">
      <c r="I46" s="34"/>
      <c r="P46" s="14"/>
    </row>
    <row r="47" spans="9:16" s="8" customFormat="1" ht="18" customHeight="1">
      <c r="I47" s="34"/>
      <c r="P47" s="14"/>
    </row>
    <row r="48" spans="9:16" s="8" customFormat="1" ht="18" customHeight="1">
      <c r="I48" s="34"/>
      <c r="P48" s="14"/>
    </row>
    <row r="49" spans="9:16" s="8" customFormat="1" ht="18" customHeight="1">
      <c r="I49" s="34"/>
      <c r="P49" s="14"/>
    </row>
    <row r="50" spans="9:16" s="8" customFormat="1" ht="18" customHeight="1">
      <c r="I50" s="34"/>
      <c r="P50" s="14"/>
    </row>
    <row r="51" spans="9:16" s="8" customFormat="1" ht="18" customHeight="1">
      <c r="I51" s="34"/>
      <c r="P51" s="14"/>
    </row>
    <row r="52" spans="9:16" s="8" customFormat="1" ht="18" customHeight="1">
      <c r="I52" s="34"/>
      <c r="P52" s="14"/>
    </row>
    <row r="53" spans="9:16" s="8" customFormat="1" ht="18" customHeight="1">
      <c r="I53" s="34"/>
      <c r="P53" s="14"/>
    </row>
    <row r="54" spans="9:16" s="8" customFormat="1" ht="18" customHeight="1">
      <c r="I54" s="34"/>
      <c r="P54" s="14"/>
    </row>
    <row r="55" spans="9:16" s="8" customFormat="1" ht="18" customHeight="1">
      <c r="I55" s="34"/>
      <c r="P55" s="14"/>
    </row>
    <row r="56" spans="9:16" s="8" customFormat="1" ht="18" customHeight="1">
      <c r="I56" s="34"/>
      <c r="P56" s="14"/>
    </row>
    <row r="57" spans="9:16" s="8" customFormat="1" ht="18" customHeight="1">
      <c r="I57" s="34"/>
      <c r="P57" s="14"/>
    </row>
    <row r="58" spans="9:16" s="8" customFormat="1" ht="18" customHeight="1">
      <c r="I58" s="34"/>
      <c r="P58" s="14"/>
    </row>
    <row r="59" spans="9:16" s="8" customFormat="1" ht="18" customHeight="1">
      <c r="I59" s="34"/>
      <c r="P59" s="14"/>
    </row>
    <row r="60" spans="9:16" s="8" customFormat="1" ht="18" customHeight="1">
      <c r="I60" s="34"/>
      <c r="P60" s="14"/>
    </row>
    <row r="61" spans="9:16" s="8" customFormat="1" ht="18" customHeight="1">
      <c r="I61" s="34"/>
      <c r="P61" s="14"/>
    </row>
    <row r="62" spans="9:16" s="8" customFormat="1" ht="18" customHeight="1">
      <c r="I62" s="34"/>
      <c r="P62" s="14"/>
    </row>
    <row r="63" spans="9:16" s="8" customFormat="1" ht="18" customHeight="1">
      <c r="I63" s="34"/>
      <c r="P63" s="14"/>
    </row>
    <row r="64" spans="9:16" s="8" customFormat="1" ht="18" customHeight="1">
      <c r="I64" s="34"/>
      <c r="P64" s="14"/>
    </row>
    <row r="65" spans="9:16" s="8" customFormat="1" ht="18" customHeight="1">
      <c r="I65" s="34"/>
      <c r="P65" s="14"/>
    </row>
    <row r="66" spans="9:16" s="8" customFormat="1" ht="18" customHeight="1">
      <c r="I66" s="34"/>
      <c r="P66" s="14"/>
    </row>
    <row r="67" spans="9:16" s="8" customFormat="1" ht="18" customHeight="1">
      <c r="I67" s="34"/>
      <c r="P67" s="14"/>
    </row>
    <row r="68" spans="9:16" s="8" customFormat="1" ht="18" customHeight="1">
      <c r="I68" s="34"/>
      <c r="P68" s="14"/>
    </row>
    <row r="69" spans="9:16" s="8" customFormat="1" ht="18" customHeight="1">
      <c r="I69" s="34"/>
      <c r="P69" s="14"/>
    </row>
    <row r="70" spans="9:16" s="8" customFormat="1" ht="18" customHeight="1">
      <c r="I70" s="34"/>
      <c r="P70" s="14"/>
    </row>
    <row r="71" spans="9:16" s="8" customFormat="1" ht="18" customHeight="1">
      <c r="I71" s="34"/>
      <c r="P71" s="14"/>
    </row>
    <row r="72" spans="9:16" s="8" customFormat="1" ht="18" customHeight="1">
      <c r="I72" s="34"/>
      <c r="P72" s="14"/>
    </row>
    <row r="73" spans="9:16" s="8" customFormat="1" ht="18" customHeight="1">
      <c r="I73" s="34"/>
      <c r="P73" s="14"/>
    </row>
    <row r="74" spans="9:16" s="8" customFormat="1" ht="18" customHeight="1">
      <c r="I74" s="34"/>
      <c r="P74" s="14"/>
    </row>
    <row r="75" spans="9:16" s="8" customFormat="1" ht="18" customHeight="1">
      <c r="I75" s="34"/>
      <c r="P75" s="14"/>
    </row>
  </sheetData>
  <sheetProtection selectLockedCells="1" selectUnlockedCells="1"/>
  <mergeCells count="132">
    <mergeCell ref="C37:E37"/>
    <mergeCell ref="J37:N37"/>
    <mergeCell ref="P37:Q37"/>
    <mergeCell ref="S37:T37"/>
    <mergeCell ref="J35:T35"/>
    <mergeCell ref="G1:K2"/>
    <mergeCell ref="C31:E31"/>
    <mergeCell ref="J31:N31"/>
    <mergeCell ref="P31:Q31"/>
    <mergeCell ref="C5:E5"/>
    <mergeCell ref="A1:F2"/>
    <mergeCell ref="C4:E4"/>
    <mergeCell ref="C11:E11"/>
    <mergeCell ref="J11:N11"/>
    <mergeCell ref="C28:E28"/>
    <mergeCell ref="C21:E21"/>
    <mergeCell ref="J21:N21"/>
    <mergeCell ref="J4:N4"/>
    <mergeCell ref="C18:E18"/>
    <mergeCell ref="C23:E23"/>
    <mergeCell ref="P21:Q21"/>
    <mergeCell ref="S21:T21"/>
    <mergeCell ref="J28:N28"/>
    <mergeCell ref="P28:Q28"/>
    <mergeCell ref="S22:T22"/>
    <mergeCell ref="J22:N22"/>
    <mergeCell ref="S26:T26"/>
    <mergeCell ref="P22:Q22"/>
    <mergeCell ref="P5:Q5"/>
    <mergeCell ref="S5:T5"/>
    <mergeCell ref="C9:E9"/>
    <mergeCell ref="S28:T28"/>
    <mergeCell ref="C15:E15"/>
    <mergeCell ref="J15:N15"/>
    <mergeCell ref="P18:Q18"/>
    <mergeCell ref="S18:T18"/>
    <mergeCell ref="C17:E17"/>
    <mergeCell ref="P11:Q11"/>
    <mergeCell ref="P4:Q4"/>
    <mergeCell ref="S4:T4"/>
    <mergeCell ref="C13:E13"/>
    <mergeCell ref="J13:N13"/>
    <mergeCell ref="P13:Q13"/>
    <mergeCell ref="S13:T13"/>
    <mergeCell ref="J5:N5"/>
    <mergeCell ref="S6:T6"/>
    <mergeCell ref="S12:T12"/>
    <mergeCell ref="J6:N6"/>
    <mergeCell ref="P6:Q6"/>
    <mergeCell ref="C8:E8"/>
    <mergeCell ref="J8:N8"/>
    <mergeCell ref="C10:E10"/>
    <mergeCell ref="J10:N10"/>
    <mergeCell ref="J9:N9"/>
    <mergeCell ref="C6:E6"/>
    <mergeCell ref="C7:E7"/>
    <mergeCell ref="S17:T17"/>
    <mergeCell ref="S11:T11"/>
    <mergeCell ref="C14:E14"/>
    <mergeCell ref="J14:N14"/>
    <mergeCell ref="P14:Q14"/>
    <mergeCell ref="P15:Q15"/>
    <mergeCell ref="S15:T15"/>
    <mergeCell ref="C16:E16"/>
    <mergeCell ref="J16:N16"/>
    <mergeCell ref="C12:E12"/>
    <mergeCell ref="S8:T8"/>
    <mergeCell ref="P8:Q8"/>
    <mergeCell ref="S9:T9"/>
    <mergeCell ref="S14:T14"/>
    <mergeCell ref="S19:T19"/>
    <mergeCell ref="P25:Q25"/>
    <mergeCell ref="S25:T25"/>
    <mergeCell ref="P9:Q9"/>
    <mergeCell ref="P10:Q10"/>
    <mergeCell ref="S10:T10"/>
    <mergeCell ref="S20:T20"/>
    <mergeCell ref="S7:T7"/>
    <mergeCell ref="S16:T16"/>
    <mergeCell ref="P7:Q7"/>
    <mergeCell ref="J7:N7"/>
    <mergeCell ref="J23:N23"/>
    <mergeCell ref="P23:Q23"/>
    <mergeCell ref="J18:N18"/>
    <mergeCell ref="J20:N20"/>
    <mergeCell ref="S23:T23"/>
    <mergeCell ref="C26:E26"/>
    <mergeCell ref="P26:Q26"/>
    <mergeCell ref="C25:E25"/>
    <mergeCell ref="J25:N25"/>
    <mergeCell ref="S24:T24"/>
    <mergeCell ref="J26:N26"/>
    <mergeCell ref="J24:N24"/>
    <mergeCell ref="P24:Q24"/>
    <mergeCell ref="C35:E35"/>
    <mergeCell ref="C29:E29"/>
    <mergeCell ref="J29:N29"/>
    <mergeCell ref="C32:E32"/>
    <mergeCell ref="J32:N32"/>
    <mergeCell ref="P20:Q20"/>
    <mergeCell ref="C20:E20"/>
    <mergeCell ref="P29:Q29"/>
    <mergeCell ref="C27:E27"/>
    <mergeCell ref="J27:N27"/>
    <mergeCell ref="C36:E36"/>
    <mergeCell ref="J36:N36"/>
    <mergeCell ref="P36:Q36"/>
    <mergeCell ref="S36:T36"/>
    <mergeCell ref="J30:N30"/>
    <mergeCell ref="P30:Q30"/>
    <mergeCell ref="S30:T30"/>
    <mergeCell ref="S32:T32"/>
    <mergeCell ref="S31:T31"/>
    <mergeCell ref="P32:Q32"/>
    <mergeCell ref="J12:N12"/>
    <mergeCell ref="P12:Q12"/>
    <mergeCell ref="C19:E19"/>
    <mergeCell ref="J19:N19"/>
    <mergeCell ref="P19:Q19"/>
    <mergeCell ref="J17:N17"/>
    <mergeCell ref="P17:Q17"/>
    <mergeCell ref="P16:Q16"/>
    <mergeCell ref="C33:E33"/>
    <mergeCell ref="J33:N33"/>
    <mergeCell ref="P33:Q33"/>
    <mergeCell ref="S33:T33"/>
    <mergeCell ref="S29:T29"/>
    <mergeCell ref="C22:E22"/>
    <mergeCell ref="C30:E30"/>
    <mergeCell ref="C24:E24"/>
    <mergeCell ref="P27:Q27"/>
    <mergeCell ref="S27:T27"/>
  </mergeCells>
  <dataValidations count="1">
    <dataValidation type="list" allowBlank="1" showErrorMessage="1" sqref="U36:W55">
      <formula1>"　,○,×,―"</formula1>
      <formula2>0</formula2>
    </dataValidation>
  </dataValidations>
  <hyperlinks>
    <hyperlink ref="G1" r:id="rId1" display="www.kcycle.com/seiyukai/"/>
  </hyperlinks>
  <printOptions/>
  <pageMargins left="0.4330708661417323" right="0.2362204724409449" top="0.1968503937007874" bottom="0.1968503937007874" header="0.5118110236220472" footer="0.5118110236220472"/>
  <pageSetup horizontalDpi="300" verticalDpi="300" orientation="landscape" paperSize="9" scale="91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4"/>
  <sheetViews>
    <sheetView showZeros="0" zoomScalePageLayoutView="0" workbookViewId="0" topLeftCell="B1">
      <selection activeCell="H15" sqref="H15"/>
    </sheetView>
  </sheetViews>
  <sheetFormatPr defaultColWidth="6.75390625" defaultRowHeight="23.25" customHeight="1"/>
  <cols>
    <col min="1" max="1" width="3.75390625" style="8" customWidth="1"/>
    <col min="2" max="4" width="6.75390625" style="8" customWidth="1"/>
    <col min="5" max="6" width="12.50390625" style="8" customWidth="1"/>
    <col min="7" max="7" width="9.875" style="8" customWidth="1"/>
    <col min="8" max="8" width="18.125" style="8" customWidth="1"/>
    <col min="9" max="16384" width="6.75390625" style="8" customWidth="1"/>
  </cols>
  <sheetData>
    <row r="1" spans="1:13" ht="23.25" customHeight="1" thickBot="1">
      <c r="A1" s="118" t="str">
        <f>'会員名簿'!A1</f>
        <v>整友会　会員名簿　R5．5．15現在</v>
      </c>
      <c r="B1" s="118"/>
      <c r="C1" s="118"/>
      <c r="D1" s="118"/>
      <c r="E1" s="118"/>
      <c r="F1" s="16"/>
      <c r="G1" s="16"/>
      <c r="H1" s="15"/>
      <c r="I1" s="116" t="s">
        <v>76</v>
      </c>
      <c r="J1" s="116"/>
      <c r="K1" s="116"/>
      <c r="L1" s="116"/>
      <c r="M1" s="47" t="s">
        <v>77</v>
      </c>
    </row>
    <row r="2" spans="1:13" ht="23.25" customHeight="1">
      <c r="A2" s="118"/>
      <c r="B2" s="118"/>
      <c r="C2" s="118"/>
      <c r="D2" s="118"/>
      <c r="E2" s="118"/>
      <c r="F2" s="17"/>
      <c r="H2" s="15"/>
      <c r="I2" s="18">
        <v>45042</v>
      </c>
      <c r="J2" s="19"/>
      <c r="K2" s="19"/>
      <c r="L2" s="19"/>
      <c r="M2" s="18">
        <v>45061</v>
      </c>
    </row>
    <row r="3" spans="1:13" ht="23.25" customHeight="1">
      <c r="A3" s="52" t="s">
        <v>1</v>
      </c>
      <c r="B3" s="117" t="s">
        <v>2</v>
      </c>
      <c r="C3" s="117"/>
      <c r="D3" s="117"/>
      <c r="E3" s="42" t="s">
        <v>3</v>
      </c>
      <c r="F3" s="42" t="s">
        <v>4</v>
      </c>
      <c r="G3" s="42" t="s">
        <v>215</v>
      </c>
      <c r="H3" s="42" t="s">
        <v>216</v>
      </c>
      <c r="I3" s="42" t="s">
        <v>213</v>
      </c>
      <c r="J3" s="42"/>
      <c r="K3" s="42"/>
      <c r="L3" s="42"/>
      <c r="M3" s="42" t="s">
        <v>214</v>
      </c>
    </row>
    <row r="4" spans="1:13" ht="23.25" customHeight="1">
      <c r="A4" s="53">
        <v>1</v>
      </c>
      <c r="B4" s="113" t="s">
        <v>17</v>
      </c>
      <c r="C4" s="113"/>
      <c r="D4" s="113"/>
      <c r="E4" s="44" t="s">
        <v>18</v>
      </c>
      <c r="F4" s="44" t="s">
        <v>19</v>
      </c>
      <c r="G4" s="45" t="s">
        <v>21</v>
      </c>
      <c r="H4" s="45" t="s">
        <v>234</v>
      </c>
      <c r="I4" s="46"/>
      <c r="J4" s="46"/>
      <c r="K4" s="46"/>
      <c r="L4" s="46"/>
      <c r="M4" s="46"/>
    </row>
    <row r="5" spans="1:13" ht="23.25" customHeight="1">
      <c r="A5" s="53">
        <v>2</v>
      </c>
      <c r="B5" s="113" t="s">
        <v>22</v>
      </c>
      <c r="C5" s="113"/>
      <c r="D5" s="113"/>
      <c r="E5" s="44" t="s">
        <v>23</v>
      </c>
      <c r="F5" s="44" t="s">
        <v>24</v>
      </c>
      <c r="G5" s="45" t="s">
        <v>26</v>
      </c>
      <c r="H5" s="45" t="s">
        <v>181</v>
      </c>
      <c r="I5" s="46"/>
      <c r="J5" s="46"/>
      <c r="K5" s="46"/>
      <c r="L5" s="46"/>
      <c r="M5" s="46"/>
    </row>
    <row r="6" spans="1:13" ht="23.25" customHeight="1">
      <c r="A6" s="53">
        <v>3</v>
      </c>
      <c r="B6" s="115" t="s">
        <v>27</v>
      </c>
      <c r="C6" s="115"/>
      <c r="D6" s="115"/>
      <c r="E6" s="42" t="s">
        <v>28</v>
      </c>
      <c r="F6" s="42" t="s">
        <v>29</v>
      </c>
      <c r="G6" s="43" t="s">
        <v>31</v>
      </c>
      <c r="H6" s="43" t="s">
        <v>227</v>
      </c>
      <c r="I6" s="46"/>
      <c r="J6" s="46"/>
      <c r="K6" s="46"/>
      <c r="L6" s="46"/>
      <c r="M6" s="46"/>
    </row>
    <row r="7" spans="1:13" ht="23.25" customHeight="1">
      <c r="A7" s="53">
        <v>4</v>
      </c>
      <c r="B7" s="115" t="s">
        <v>106</v>
      </c>
      <c r="C7" s="115"/>
      <c r="D7" s="115"/>
      <c r="E7" s="42" t="s">
        <v>32</v>
      </c>
      <c r="F7" s="42" t="s">
        <v>33</v>
      </c>
      <c r="G7" s="43" t="s">
        <v>93</v>
      </c>
      <c r="H7" s="43" t="s">
        <v>235</v>
      </c>
      <c r="I7" s="46"/>
      <c r="J7" s="46"/>
      <c r="K7" s="46"/>
      <c r="L7" s="46"/>
      <c r="M7" s="46"/>
    </row>
    <row r="8" spans="1:13" ht="23.25" customHeight="1">
      <c r="A8" s="53">
        <v>5</v>
      </c>
      <c r="B8" s="115" t="s">
        <v>108</v>
      </c>
      <c r="C8" s="115"/>
      <c r="D8" s="115"/>
      <c r="E8" s="42" t="s">
        <v>42</v>
      </c>
      <c r="F8" s="42" t="s">
        <v>43</v>
      </c>
      <c r="G8" s="43" t="s">
        <v>45</v>
      </c>
      <c r="H8" s="43" t="s">
        <v>236</v>
      </c>
      <c r="I8" s="46"/>
      <c r="J8" s="46"/>
      <c r="K8" s="46"/>
      <c r="L8" s="46"/>
      <c r="M8" s="46"/>
    </row>
    <row r="9" spans="1:13" ht="23.25" customHeight="1">
      <c r="A9" s="53">
        <v>6</v>
      </c>
      <c r="B9" s="114" t="s">
        <v>109</v>
      </c>
      <c r="C9" s="114"/>
      <c r="D9" s="114"/>
      <c r="E9" s="44" t="s">
        <v>91</v>
      </c>
      <c r="F9" s="44" t="s">
        <v>101</v>
      </c>
      <c r="G9" s="45" t="s">
        <v>89</v>
      </c>
      <c r="H9" s="43" t="s">
        <v>237</v>
      </c>
      <c r="I9" s="46"/>
      <c r="J9" s="46"/>
      <c r="K9" s="46"/>
      <c r="L9" s="46"/>
      <c r="M9" s="46"/>
    </row>
    <row r="10" spans="1:13" ht="23.25" customHeight="1">
      <c r="A10" s="53">
        <v>7</v>
      </c>
      <c r="B10" s="115" t="s">
        <v>110</v>
      </c>
      <c r="C10" s="115"/>
      <c r="D10" s="115"/>
      <c r="E10" s="42" t="s">
        <v>46</v>
      </c>
      <c r="F10" s="42" t="s">
        <v>47</v>
      </c>
      <c r="G10" s="43" t="s">
        <v>49</v>
      </c>
      <c r="H10" s="43" t="s">
        <v>238</v>
      </c>
      <c r="I10" s="46"/>
      <c r="J10" s="46"/>
      <c r="K10" s="46"/>
      <c r="L10" s="46"/>
      <c r="M10" s="46"/>
    </row>
    <row r="11" spans="1:13" ht="23.25" customHeight="1">
      <c r="A11" s="53">
        <v>9</v>
      </c>
      <c r="B11" s="115" t="s">
        <v>50</v>
      </c>
      <c r="C11" s="115"/>
      <c r="D11" s="115"/>
      <c r="E11" s="42" t="s">
        <v>175</v>
      </c>
      <c r="F11" s="42" t="s">
        <v>175</v>
      </c>
      <c r="G11" s="43" t="s">
        <v>51</v>
      </c>
      <c r="H11" s="45" t="s">
        <v>239</v>
      </c>
      <c r="I11" s="46"/>
      <c r="J11" s="46"/>
      <c r="K11" s="46"/>
      <c r="L11" s="46"/>
      <c r="M11" s="46"/>
    </row>
    <row r="12" spans="1:13" ht="23.25" customHeight="1">
      <c r="A12" s="53">
        <v>10</v>
      </c>
      <c r="B12" s="115" t="s">
        <v>52</v>
      </c>
      <c r="C12" s="115"/>
      <c r="D12" s="115"/>
      <c r="E12" s="42" t="s">
        <v>53</v>
      </c>
      <c r="F12" s="42" t="s">
        <v>54</v>
      </c>
      <c r="G12" s="43" t="s">
        <v>56</v>
      </c>
      <c r="H12" s="45" t="s">
        <v>236</v>
      </c>
      <c r="I12" s="46"/>
      <c r="J12" s="46"/>
      <c r="K12" s="46"/>
      <c r="L12" s="46"/>
      <c r="M12" s="46"/>
    </row>
    <row r="13" spans="1:13" ht="23.25" customHeight="1">
      <c r="A13" s="53">
        <v>12</v>
      </c>
      <c r="B13" s="114" t="s">
        <v>88</v>
      </c>
      <c r="C13" s="114"/>
      <c r="D13" s="114"/>
      <c r="E13" s="44" t="s">
        <v>86</v>
      </c>
      <c r="F13" s="44" t="s">
        <v>102</v>
      </c>
      <c r="G13" s="43" t="s">
        <v>87</v>
      </c>
      <c r="H13" s="43" t="s">
        <v>229</v>
      </c>
      <c r="I13" s="46"/>
      <c r="J13" s="46"/>
      <c r="K13" s="46"/>
      <c r="L13" s="46"/>
      <c r="M13" s="46"/>
    </row>
    <row r="14" spans="1:13" ht="23.25" customHeight="1">
      <c r="A14" s="53">
        <v>13</v>
      </c>
      <c r="B14" s="113" t="s">
        <v>119</v>
      </c>
      <c r="C14" s="113"/>
      <c r="D14" s="113"/>
      <c r="E14" s="44" t="s">
        <v>67</v>
      </c>
      <c r="F14" s="44" t="s">
        <v>68</v>
      </c>
      <c r="G14" s="45" t="s">
        <v>70</v>
      </c>
      <c r="H14" s="43" t="s">
        <v>240</v>
      </c>
      <c r="I14" s="46"/>
      <c r="J14" s="46"/>
      <c r="K14" s="46"/>
      <c r="L14" s="46"/>
      <c r="M14" s="46"/>
    </row>
  </sheetData>
  <sheetProtection selectLockedCells="1" selectUnlockedCells="1"/>
  <mergeCells count="14">
    <mergeCell ref="I1:L1"/>
    <mergeCell ref="B4:D4"/>
    <mergeCell ref="B5:D5"/>
    <mergeCell ref="B6:D6"/>
    <mergeCell ref="B7:D7"/>
    <mergeCell ref="B3:D3"/>
    <mergeCell ref="A1:E2"/>
    <mergeCell ref="B14:D14"/>
    <mergeCell ref="B13:D13"/>
    <mergeCell ref="B8:D8"/>
    <mergeCell ref="B9:D9"/>
    <mergeCell ref="B10:D10"/>
    <mergeCell ref="B11:D11"/>
    <mergeCell ref="B12:D12"/>
  </mergeCells>
  <printOptions/>
  <pageMargins left="0.6298611111111111" right="0.2361111111111111" top="0.39375" bottom="0.3541666666666667" header="0.5118055555555555" footer="0.5118055555555555"/>
  <pageSetup horizontalDpi="300" verticalDpi="300" orientation="landscape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0"/>
  <sheetViews>
    <sheetView showZeros="0" zoomScalePageLayoutView="0" workbookViewId="0" topLeftCell="A21">
      <selection activeCell="H39" sqref="H39"/>
    </sheetView>
  </sheetViews>
  <sheetFormatPr defaultColWidth="9.00390625" defaultRowHeight="13.5"/>
  <cols>
    <col min="1" max="1" width="3.50390625" style="54" customWidth="1"/>
    <col min="2" max="2" width="32.375" style="54" customWidth="1"/>
    <col min="3" max="9" width="7.75390625" style="54" customWidth="1"/>
    <col min="10" max="10" width="12.75390625" style="54" customWidth="1"/>
    <col min="11" max="16384" width="9.00390625" style="54" customWidth="1"/>
  </cols>
  <sheetData>
    <row r="1" spans="2:6" ht="16.5">
      <c r="B1" s="119" t="s">
        <v>78</v>
      </c>
      <c r="C1" s="119"/>
      <c r="D1" s="119"/>
      <c r="E1" s="119"/>
      <c r="F1" s="119"/>
    </row>
    <row r="2" spans="2:6" ht="17.25" thickBot="1">
      <c r="B2" s="119"/>
      <c r="C2" s="119"/>
      <c r="D2" s="119"/>
      <c r="E2" s="119"/>
      <c r="F2" s="119"/>
    </row>
    <row r="3" spans="2:9" ht="16.5">
      <c r="B3" s="55" t="str">
        <f>'会員名簿'!C4</f>
        <v>企　　業　　名</v>
      </c>
      <c r="C3" s="56" t="s">
        <v>211</v>
      </c>
      <c r="D3" s="57" t="s">
        <v>210</v>
      </c>
      <c r="E3" s="58" t="s">
        <v>79</v>
      </c>
      <c r="F3" s="59" t="s">
        <v>80</v>
      </c>
      <c r="G3" s="58" t="s">
        <v>81</v>
      </c>
      <c r="H3" s="59" t="s">
        <v>82</v>
      </c>
      <c r="I3" s="60" t="s">
        <v>83</v>
      </c>
    </row>
    <row r="4" spans="1:9" ht="16.5">
      <c r="A4" s="61">
        <f>'会員名簿'!A5</f>
        <v>1</v>
      </c>
      <c r="B4" s="62" t="str">
        <f>'会員名簿'!C5</f>
        <v>(株)秋元自動車工業</v>
      </c>
      <c r="C4" s="63" t="s">
        <v>209</v>
      </c>
      <c r="D4" s="64" t="s">
        <v>209</v>
      </c>
      <c r="E4" s="65"/>
      <c r="F4" s="66"/>
      <c r="G4" s="65"/>
      <c r="H4" s="66"/>
      <c r="I4" s="67"/>
    </row>
    <row r="5" spans="1:9" ht="16.5">
      <c r="A5" s="61">
        <f>'会員名簿'!A6</f>
        <v>2</v>
      </c>
      <c r="B5" s="62" t="str">
        <f>'会員名簿'!C6</f>
        <v>石上車輛(株)</v>
      </c>
      <c r="C5" s="63" t="s">
        <v>212</v>
      </c>
      <c r="D5" s="64" t="s">
        <v>212</v>
      </c>
      <c r="E5" s="65"/>
      <c r="F5" s="66"/>
      <c r="G5" s="65"/>
      <c r="H5" s="66"/>
      <c r="I5" s="67"/>
    </row>
    <row r="6" spans="1:10" ht="16.5">
      <c r="A6" s="61">
        <f>'会員名簿'!A7</f>
        <v>3</v>
      </c>
      <c r="B6" s="62" t="str">
        <f>'会員名簿'!C7</f>
        <v>(株)越智自動車</v>
      </c>
      <c r="C6" s="63" t="s">
        <v>212</v>
      </c>
      <c r="D6" s="64" t="s">
        <v>212</v>
      </c>
      <c r="E6" s="65"/>
      <c r="F6" s="66"/>
      <c r="G6" s="65"/>
      <c r="H6" s="66"/>
      <c r="I6" s="67"/>
      <c r="J6" s="54" t="s">
        <v>217</v>
      </c>
    </row>
    <row r="7" spans="1:9" ht="16.5">
      <c r="A7" s="61">
        <f>'会員名簿'!A8</f>
        <v>4</v>
      </c>
      <c r="B7" s="62" t="str">
        <f>'会員名簿'!C8</f>
        <v>カーサポートOG(株)</v>
      </c>
      <c r="C7" s="63" t="s">
        <v>209</v>
      </c>
      <c r="D7" s="64" t="s">
        <v>209</v>
      </c>
      <c r="E7" s="65"/>
      <c r="F7" s="66"/>
      <c r="G7" s="65"/>
      <c r="H7" s="66"/>
      <c r="I7" s="67"/>
    </row>
    <row r="8" spans="1:10" ht="16.5">
      <c r="A8" s="61">
        <f>'会員名簿'!A9</f>
        <v>5</v>
      </c>
      <c r="B8" s="62" t="str">
        <f>'会員名簿'!C9</f>
        <v>(株)カードック札幌</v>
      </c>
      <c r="C8" s="63" t="s">
        <v>209</v>
      </c>
      <c r="D8" s="64" t="s">
        <v>209</v>
      </c>
      <c r="E8" s="65"/>
      <c r="F8" s="66"/>
      <c r="G8" s="65"/>
      <c r="H8" s="66"/>
      <c r="I8" s="67"/>
      <c r="J8" s="54" t="s">
        <v>219</v>
      </c>
    </row>
    <row r="9" spans="1:9" ht="16.5">
      <c r="A9" s="61">
        <f>'会員名簿'!A10</f>
        <v>6</v>
      </c>
      <c r="B9" s="62" t="str">
        <f>'会員名簿'!C10</f>
        <v>カーライフシステム(株)</v>
      </c>
      <c r="C9" s="63" t="s">
        <v>209</v>
      </c>
      <c r="D9" s="64" t="s">
        <v>209</v>
      </c>
      <c r="E9" s="65"/>
      <c r="F9" s="66"/>
      <c r="G9" s="65"/>
      <c r="H9" s="66"/>
      <c r="I9" s="67"/>
    </row>
    <row r="10" spans="1:9" ht="16.5">
      <c r="A10" s="61">
        <f>'会員名簿'!A11</f>
        <v>7</v>
      </c>
      <c r="B10" s="62" t="str">
        <f>'会員名簿'!C11</f>
        <v>(株)北日本自動車共販</v>
      </c>
      <c r="C10" s="63" t="s">
        <v>209</v>
      </c>
      <c r="D10" s="64" t="s">
        <v>209</v>
      </c>
      <c r="E10" s="65"/>
      <c r="F10" s="66"/>
      <c r="G10" s="65"/>
      <c r="H10" s="66"/>
      <c r="I10" s="67"/>
    </row>
    <row r="11" spans="1:9" ht="16.5">
      <c r="A11" s="61">
        <f>'会員名簿'!A12</f>
        <v>8</v>
      </c>
      <c r="B11" s="62" t="str">
        <f>'会員名簿'!C12</f>
        <v>木村自動車工業(株)</v>
      </c>
      <c r="C11" s="63" t="s">
        <v>212</v>
      </c>
      <c r="D11" s="64" t="s">
        <v>212</v>
      </c>
      <c r="E11" s="65"/>
      <c r="F11" s="66"/>
      <c r="G11" s="65"/>
      <c r="H11" s="66"/>
      <c r="I11" s="67"/>
    </row>
    <row r="12" spans="1:9" ht="16.5">
      <c r="A12" s="61">
        <f>'会員名簿'!A13</f>
        <v>9</v>
      </c>
      <c r="B12" s="62" t="str">
        <f>'会員名簿'!C13</f>
        <v>(株)幌南自動車　</v>
      </c>
      <c r="C12" s="63" t="s">
        <v>212</v>
      </c>
      <c r="D12" s="64" t="s">
        <v>212</v>
      </c>
      <c r="E12" s="65"/>
      <c r="F12" s="66"/>
      <c r="G12" s="65"/>
      <c r="H12" s="66"/>
      <c r="I12" s="67"/>
    </row>
    <row r="13" spans="1:9" ht="16.5">
      <c r="A13" s="61">
        <f>'会員名簿'!A14</f>
        <v>10</v>
      </c>
      <c r="B13" s="62" t="str">
        <f>'会員名簿'!C14</f>
        <v>(株)小林サイクル商会</v>
      </c>
      <c r="C13" s="63" t="s">
        <v>209</v>
      </c>
      <c r="D13" s="64" t="s">
        <v>209</v>
      </c>
      <c r="E13" s="65"/>
      <c r="F13" s="66"/>
      <c r="G13" s="65"/>
      <c r="H13" s="66"/>
      <c r="I13" s="67"/>
    </row>
    <row r="14" spans="1:9" ht="16.5">
      <c r="A14" s="61">
        <f>'会員名簿'!A15</f>
        <v>11</v>
      </c>
      <c r="B14" s="62" t="str">
        <f>'会員名簿'!C15</f>
        <v>(株)近藤自動車整備工場</v>
      </c>
      <c r="C14" s="63" t="s">
        <v>212</v>
      </c>
      <c r="D14" s="64" t="s">
        <v>212</v>
      </c>
      <c r="E14" s="65"/>
      <c r="F14" s="66"/>
      <c r="G14" s="65"/>
      <c r="H14" s="66"/>
      <c r="I14" s="67"/>
    </row>
    <row r="15" spans="1:9" ht="16.5">
      <c r="A15" s="61">
        <f>'会員名簿'!A16</f>
        <v>12</v>
      </c>
      <c r="B15" s="62" t="str">
        <f>'会員名簿'!C16</f>
        <v>紺野自動車工業(株)</v>
      </c>
      <c r="C15" s="63" t="s">
        <v>209</v>
      </c>
      <c r="D15" s="64" t="s">
        <v>209</v>
      </c>
      <c r="E15" s="65"/>
      <c r="F15" s="66"/>
      <c r="G15" s="65"/>
      <c r="H15" s="66"/>
      <c r="I15" s="67"/>
    </row>
    <row r="16" spans="1:9" ht="16.5">
      <c r="A16" s="61">
        <f>'会員名簿'!A17</f>
        <v>13</v>
      </c>
      <c r="B16" s="62" t="str">
        <f>'会員名簿'!C17</f>
        <v>札東自工(株)</v>
      </c>
      <c r="C16" s="63" t="s">
        <v>209</v>
      </c>
      <c r="D16" s="64" t="s">
        <v>209</v>
      </c>
      <c r="E16" s="65"/>
      <c r="F16" s="66"/>
      <c r="G16" s="65"/>
      <c r="H16" s="66"/>
      <c r="I16" s="67"/>
    </row>
    <row r="17" spans="1:9" ht="16.5">
      <c r="A17" s="61">
        <f>'会員名簿'!A18</f>
        <v>14</v>
      </c>
      <c r="B17" s="62" t="str">
        <f>'会員名簿'!C18</f>
        <v>(有)定山渓オートサービス</v>
      </c>
      <c r="C17" s="63" t="s">
        <v>209</v>
      </c>
      <c r="D17" s="64" t="s">
        <v>209</v>
      </c>
      <c r="E17" s="65"/>
      <c r="F17" s="66"/>
      <c r="G17" s="65"/>
      <c r="H17" s="66"/>
      <c r="I17" s="67"/>
    </row>
    <row r="18" spans="1:9" ht="16.5">
      <c r="A18" s="61">
        <f>'会員名簿'!A19</f>
        <v>15</v>
      </c>
      <c r="B18" s="62" t="str">
        <f>'会員名簿'!C19</f>
        <v>大同自動車工業(株)</v>
      </c>
      <c r="C18" s="63" t="s">
        <v>209</v>
      </c>
      <c r="D18" s="67" t="s">
        <v>209</v>
      </c>
      <c r="F18" s="66"/>
      <c r="G18" s="65"/>
      <c r="H18" s="66"/>
      <c r="I18" s="67"/>
    </row>
    <row r="19" spans="1:9" ht="16.5">
      <c r="A19" s="61">
        <f>'会員名簿'!A20</f>
        <v>16</v>
      </c>
      <c r="B19" s="62" t="str">
        <f>'会員名簿'!C20</f>
        <v>(株)高柳自動車ｻｰﾋﾞｽｽﾃｰｼｮﾝ</v>
      </c>
      <c r="C19" s="63" t="s">
        <v>209</v>
      </c>
      <c r="D19" s="64" t="s">
        <v>209</v>
      </c>
      <c r="E19" s="65"/>
      <c r="F19" s="66"/>
      <c r="G19" s="65"/>
      <c r="H19" s="66"/>
      <c r="I19" s="67"/>
    </row>
    <row r="20" spans="1:10" ht="16.5">
      <c r="A20" s="61">
        <f>'会員名簿'!A21</f>
        <v>17</v>
      </c>
      <c r="B20" s="62" t="str">
        <f>'会員名簿'!C21</f>
        <v>(株)滝川自工</v>
      </c>
      <c r="C20" s="63" t="s">
        <v>209</v>
      </c>
      <c r="D20" s="64" t="s">
        <v>209</v>
      </c>
      <c r="E20" s="65"/>
      <c r="F20" s="66"/>
      <c r="G20" s="65"/>
      <c r="H20" s="66"/>
      <c r="I20" s="67"/>
      <c r="J20" s="54" t="s">
        <v>220</v>
      </c>
    </row>
    <row r="21" spans="1:10" ht="16.5">
      <c r="A21" s="61">
        <f>'会員名簿'!A22</f>
        <v>18</v>
      </c>
      <c r="B21" s="62" t="str">
        <f>'会員名簿'!C22</f>
        <v>(有)たけうち</v>
      </c>
      <c r="C21" s="63" t="s">
        <v>209</v>
      </c>
      <c r="D21" s="64" t="s">
        <v>209</v>
      </c>
      <c r="E21" s="65"/>
      <c r="F21" s="66"/>
      <c r="G21" s="65"/>
      <c r="H21" s="66"/>
      <c r="I21" s="67"/>
      <c r="J21" s="54" t="s">
        <v>218</v>
      </c>
    </row>
    <row r="22" spans="1:9" ht="16.5">
      <c r="A22" s="61">
        <f>'会員名簿'!A23</f>
        <v>19</v>
      </c>
      <c r="B22" s="62" t="str">
        <f>'会員名簿'!C23</f>
        <v>(有)成田モーター商会</v>
      </c>
      <c r="C22" s="63" t="s">
        <v>209</v>
      </c>
      <c r="D22" s="64" t="s">
        <v>209</v>
      </c>
      <c r="E22" s="65"/>
      <c r="F22" s="66"/>
      <c r="G22" s="65"/>
      <c r="H22" s="66"/>
      <c r="I22" s="67"/>
    </row>
    <row r="23" spans="1:9" ht="16.5">
      <c r="A23" s="61">
        <f>'会員名簿'!A24</f>
        <v>20</v>
      </c>
      <c r="B23" s="62" t="str">
        <f>'会員名簿'!C24</f>
        <v>(有)新沼モータース</v>
      </c>
      <c r="C23" s="63" t="s">
        <v>209</v>
      </c>
      <c r="D23" s="64" t="s">
        <v>209</v>
      </c>
      <c r="E23" s="65"/>
      <c r="F23" s="66"/>
      <c r="G23" s="65"/>
      <c r="H23" s="66"/>
      <c r="I23" s="67"/>
    </row>
    <row r="24" spans="1:9" ht="16.5">
      <c r="A24" s="61">
        <f>'会員名簿'!A25</f>
        <v>21</v>
      </c>
      <c r="B24" s="62" t="str">
        <f>'会員名簿'!C25</f>
        <v>(有)根布モーター</v>
      </c>
      <c r="C24" s="63" t="s">
        <v>209</v>
      </c>
      <c r="D24" s="64" t="s">
        <v>209</v>
      </c>
      <c r="E24" s="65"/>
      <c r="F24" s="66"/>
      <c r="G24" s="65"/>
      <c r="H24" s="66"/>
      <c r="I24" s="67"/>
    </row>
    <row r="25" spans="1:9" ht="16.5">
      <c r="A25" s="61">
        <f>'会員名簿'!A26</f>
        <v>22</v>
      </c>
      <c r="B25" s="62" t="str">
        <f>'会員名簿'!C26</f>
        <v>(株)林自工</v>
      </c>
      <c r="C25" s="63" t="s">
        <v>209</v>
      </c>
      <c r="D25" s="64" t="s">
        <v>209</v>
      </c>
      <c r="E25" s="65"/>
      <c r="F25" s="66"/>
      <c r="G25" s="65"/>
      <c r="H25" s="66"/>
      <c r="I25" s="67"/>
    </row>
    <row r="26" spans="1:9" ht="16.5">
      <c r="A26" s="61">
        <f>'会員名簿'!A27</f>
        <v>23</v>
      </c>
      <c r="B26" s="62" t="str">
        <f>'会員名簿'!C27</f>
        <v>(株)広川自動車工業</v>
      </c>
      <c r="C26" s="63" t="s">
        <v>209</v>
      </c>
      <c r="D26" s="64" t="s">
        <v>209</v>
      </c>
      <c r="E26" s="65"/>
      <c r="F26" s="66"/>
      <c r="G26" s="65"/>
      <c r="H26" s="66"/>
      <c r="I26" s="67"/>
    </row>
    <row r="27" spans="1:9" ht="16.5">
      <c r="A27" s="61">
        <f>'会員名簿'!A28</f>
        <v>24</v>
      </c>
      <c r="B27" s="62" t="str">
        <f>'会員名簿'!C28</f>
        <v>(有)フィールファクトリー</v>
      </c>
      <c r="C27" s="63" t="s">
        <v>209</v>
      </c>
      <c r="D27" s="64" t="s">
        <v>209</v>
      </c>
      <c r="E27" s="65"/>
      <c r="F27" s="66"/>
      <c r="G27" s="65"/>
      <c r="H27" s="66"/>
      <c r="I27" s="67"/>
    </row>
    <row r="28" spans="1:9" ht="16.5">
      <c r="A28" s="61">
        <f>'会員名簿'!A29</f>
        <v>25</v>
      </c>
      <c r="B28" s="62" t="str">
        <f>'会員名簿'!C29</f>
        <v>富士自動車工業(株)</v>
      </c>
      <c r="C28" s="63" t="s">
        <v>212</v>
      </c>
      <c r="D28" s="64" t="s">
        <v>212</v>
      </c>
      <c r="E28" s="65"/>
      <c r="F28" s="66"/>
      <c r="G28" s="65"/>
      <c r="H28" s="66"/>
      <c r="I28" s="67"/>
    </row>
    <row r="29" spans="1:9" ht="16.5">
      <c r="A29" s="61">
        <f>'会員名簿'!A30</f>
        <v>26</v>
      </c>
      <c r="B29" s="62" t="str">
        <f>'会員名簿'!C30</f>
        <v>宮田自動車工業(株)</v>
      </c>
      <c r="C29" s="63" t="s">
        <v>209</v>
      </c>
      <c r="D29" s="64" t="s">
        <v>209</v>
      </c>
      <c r="E29" s="65"/>
      <c r="F29" s="66"/>
      <c r="G29" s="65"/>
      <c r="H29" s="66"/>
      <c r="I29" s="67"/>
    </row>
    <row r="30" spans="1:9" ht="16.5">
      <c r="A30" s="61">
        <f>'会員名簿'!A31</f>
        <v>27</v>
      </c>
      <c r="B30" s="62" t="str">
        <f>'会員名簿'!C31</f>
        <v>安川自動車興業(株)</v>
      </c>
      <c r="C30" s="63" t="s">
        <v>212</v>
      </c>
      <c r="D30" s="64" t="s">
        <v>212</v>
      </c>
      <c r="E30" s="65"/>
      <c r="F30" s="66"/>
      <c r="G30" s="65"/>
      <c r="H30" s="66"/>
      <c r="I30" s="67"/>
    </row>
    <row r="31" spans="1:9" ht="16.5">
      <c r="A31" s="61">
        <f>'会員名簿'!A32</f>
        <v>28</v>
      </c>
      <c r="B31" s="62" t="str">
        <f>'会員名簿'!C32</f>
        <v>(株)ワシダ商会</v>
      </c>
      <c r="C31" s="63" t="s">
        <v>209</v>
      </c>
      <c r="D31" s="64" t="s">
        <v>209</v>
      </c>
      <c r="E31" s="65"/>
      <c r="F31" s="66"/>
      <c r="G31" s="65"/>
      <c r="H31" s="66"/>
      <c r="I31" s="67"/>
    </row>
    <row r="32" spans="1:9" ht="16.5">
      <c r="A32" s="61">
        <f>'会員名簿'!A33</f>
        <v>29</v>
      </c>
      <c r="B32" s="62" t="str">
        <f>'会員名簿'!C33</f>
        <v>タイガーモービル(株)</v>
      </c>
      <c r="C32" s="63"/>
      <c r="D32" s="64"/>
      <c r="E32" s="65"/>
      <c r="F32" s="66"/>
      <c r="G32" s="65"/>
      <c r="H32" s="66"/>
      <c r="I32" s="67"/>
    </row>
    <row r="33" spans="1:9" ht="16.5">
      <c r="A33" s="68" t="e">
        <f>会員名簿!#REF!</f>
        <v>#REF!</v>
      </c>
      <c r="B33" s="69" t="e">
        <f>会員名簿!#REF!</f>
        <v>#REF!</v>
      </c>
      <c r="C33" s="63"/>
      <c r="D33" s="64"/>
      <c r="E33" s="65"/>
      <c r="F33" s="66"/>
      <c r="G33" s="65"/>
      <c r="H33" s="66"/>
      <c r="I33" s="67"/>
    </row>
    <row r="34" spans="1:9" ht="16.5">
      <c r="A34" s="70" t="str">
        <f>'会員名簿'!A35</f>
        <v>☆</v>
      </c>
      <c r="B34" s="62" t="str">
        <f>'会員名簿'!C35</f>
        <v>一般社団法人札幌地方自動車整備振興会</v>
      </c>
      <c r="C34" s="63" t="s">
        <v>209</v>
      </c>
      <c r="D34" s="64" t="s">
        <v>209</v>
      </c>
      <c r="E34" s="71"/>
      <c r="F34" s="72"/>
      <c r="G34" s="73" t="s">
        <v>127</v>
      </c>
      <c r="H34" s="72"/>
      <c r="I34" s="74"/>
    </row>
    <row r="35" spans="1:10" ht="16.5">
      <c r="A35" s="70" t="str">
        <f>'会員名簿'!A36</f>
        <v>☆</v>
      </c>
      <c r="B35" s="62" t="str">
        <f>'会員名簿'!C36</f>
        <v>(株)陸運情報社</v>
      </c>
      <c r="C35" s="63" t="s">
        <v>209</v>
      </c>
      <c r="D35" s="64" t="s">
        <v>209</v>
      </c>
      <c r="E35" s="71"/>
      <c r="F35" s="75"/>
      <c r="G35" s="71"/>
      <c r="H35" s="75"/>
      <c r="I35" s="74"/>
      <c r="J35" s="54" t="s">
        <v>218</v>
      </c>
    </row>
    <row r="36" spans="1:9" ht="17.25" thickBot="1">
      <c r="A36" s="70" t="str">
        <f>'会員名簿'!A37</f>
        <v>☆</v>
      </c>
      <c r="B36" s="76" t="str">
        <f>'会員名簿'!C37</f>
        <v>日刊自動車新聞社 北海道支社</v>
      </c>
      <c r="C36" s="77" t="s">
        <v>209</v>
      </c>
      <c r="D36" s="78" t="s">
        <v>212</v>
      </c>
      <c r="E36" s="79"/>
      <c r="F36" s="80"/>
      <c r="G36" s="79"/>
      <c r="H36" s="80"/>
      <c r="I36" s="81"/>
    </row>
    <row r="37" ht="17.25" thickBot="1"/>
    <row r="38" spans="2:9" ht="16.5">
      <c r="B38" s="82" t="s">
        <v>103</v>
      </c>
      <c r="C38" s="82">
        <f aca="true" t="shared" si="0" ref="C38:I38">COUNTIF(C4:C36,"○")</f>
        <v>24</v>
      </c>
      <c r="D38" s="83">
        <f t="shared" si="0"/>
        <v>23</v>
      </c>
      <c r="E38" s="84">
        <f t="shared" si="0"/>
        <v>0</v>
      </c>
      <c r="F38" s="85">
        <f t="shared" si="0"/>
        <v>0</v>
      </c>
      <c r="G38" s="84">
        <f t="shared" si="0"/>
        <v>0</v>
      </c>
      <c r="H38" s="85">
        <f>COUNTIF(H4:H36,"○")</f>
        <v>0</v>
      </c>
      <c r="I38" s="86">
        <f t="shared" si="0"/>
        <v>0</v>
      </c>
    </row>
    <row r="39" spans="2:9" ht="16.5">
      <c r="B39" s="87" t="s">
        <v>104</v>
      </c>
      <c r="C39" s="87">
        <f aca="true" t="shared" si="1" ref="C39:I39">COUNTIF(C4:C36,"×")</f>
        <v>7</v>
      </c>
      <c r="D39" s="88">
        <f t="shared" si="1"/>
        <v>8</v>
      </c>
      <c r="E39" s="89">
        <f t="shared" si="1"/>
        <v>0</v>
      </c>
      <c r="F39" s="90">
        <f t="shared" si="1"/>
        <v>0</v>
      </c>
      <c r="G39" s="89">
        <f t="shared" si="1"/>
        <v>0</v>
      </c>
      <c r="H39" s="90">
        <f t="shared" si="1"/>
        <v>0</v>
      </c>
      <c r="I39" s="91">
        <f t="shared" si="1"/>
        <v>0</v>
      </c>
    </row>
    <row r="40" spans="2:9" ht="17.25" thickBot="1">
      <c r="B40" s="92" t="s">
        <v>105</v>
      </c>
      <c r="C40" s="92">
        <f aca="true" t="shared" si="2" ref="C40:I40">COUNTIF(C4:C36,"―")</f>
        <v>0</v>
      </c>
      <c r="D40" s="93">
        <f t="shared" si="2"/>
        <v>0</v>
      </c>
      <c r="E40" s="94">
        <f t="shared" si="2"/>
        <v>0</v>
      </c>
      <c r="F40" s="95">
        <f t="shared" si="2"/>
        <v>0</v>
      </c>
      <c r="G40" s="94">
        <f t="shared" si="2"/>
        <v>0</v>
      </c>
      <c r="H40" s="95">
        <f t="shared" si="2"/>
        <v>0</v>
      </c>
      <c r="I40" s="96">
        <f t="shared" si="2"/>
        <v>0</v>
      </c>
    </row>
  </sheetData>
  <sheetProtection selectLockedCells="1" selectUnlockedCells="1"/>
  <mergeCells count="1">
    <mergeCell ref="B1:F2"/>
  </mergeCells>
  <dataValidations count="1">
    <dataValidation type="list" allowBlank="1" showErrorMessage="1" sqref="C4:I17 F18:I18 C18:D18 C19:I36">
      <formula1>"　,○,×,―"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5"/>
  <sheetViews>
    <sheetView showZeros="0" zoomScalePageLayoutView="0" workbookViewId="0" topLeftCell="A1">
      <selection activeCell="R31" sqref="R31:S31"/>
    </sheetView>
  </sheetViews>
  <sheetFormatPr defaultColWidth="9.00390625" defaultRowHeight="13.5"/>
  <cols>
    <col min="1" max="1" width="4.50390625" style="22" customWidth="1"/>
    <col min="2" max="2" width="0.875" style="22" customWidth="1"/>
    <col min="3" max="5" width="12.50390625" style="22" customWidth="1"/>
    <col min="6" max="7" width="16.25390625" style="22" customWidth="1"/>
    <col min="8" max="8" width="0.875" style="22" customWidth="1"/>
    <col min="9" max="13" width="6.625" style="22" customWidth="1"/>
    <col min="14" max="14" width="0.875" style="22" customWidth="1"/>
    <col min="15" max="15" width="6.75390625" style="22" customWidth="1"/>
    <col min="16" max="16" width="5.50390625" style="22" customWidth="1"/>
    <col min="17" max="17" width="0.875" style="22" customWidth="1"/>
    <col min="18" max="19" width="8.75390625" style="22" customWidth="1"/>
    <col min="20" max="20" width="6.625" style="22" customWidth="1"/>
    <col min="21" max="16384" width="9.00390625" style="22" customWidth="1"/>
  </cols>
  <sheetData>
    <row r="1" spans="1:14" ht="14.25" customHeight="1" thickBot="1">
      <c r="A1" s="125" t="str">
        <f>'会員名簿'!A1</f>
        <v>整友会　会員名簿　R5．5．15現在</v>
      </c>
      <c r="B1" s="125"/>
      <c r="C1" s="125"/>
      <c r="D1" s="125"/>
      <c r="E1" s="125"/>
      <c r="F1" s="125"/>
      <c r="I1" s="23"/>
      <c r="J1" s="23"/>
      <c r="K1" s="23"/>
      <c r="L1" s="23"/>
      <c r="M1" s="23"/>
      <c r="N1" s="23"/>
    </row>
    <row r="2" spans="1:14" ht="18.75">
      <c r="A2" s="126"/>
      <c r="B2" s="126"/>
      <c r="C2" s="126"/>
      <c r="D2" s="126"/>
      <c r="E2" s="126"/>
      <c r="F2" s="126"/>
      <c r="G2" s="128" t="s">
        <v>0</v>
      </c>
      <c r="H2" s="128"/>
      <c r="I2" s="128"/>
      <c r="J2" s="128"/>
      <c r="K2" s="128"/>
      <c r="L2" s="128"/>
      <c r="M2" s="128"/>
      <c r="N2" s="23"/>
    </row>
    <row r="3" spans="1:20" ht="19.5" customHeight="1">
      <c r="A3" s="35" t="s">
        <v>1</v>
      </c>
      <c r="B3" s="35"/>
      <c r="C3" s="127" t="s">
        <v>2</v>
      </c>
      <c r="D3" s="127"/>
      <c r="E3" s="127"/>
      <c r="F3" s="35" t="s">
        <v>3</v>
      </c>
      <c r="G3" s="35" t="s">
        <v>4</v>
      </c>
      <c r="H3" s="35"/>
      <c r="I3" s="127" t="s">
        <v>5</v>
      </c>
      <c r="J3" s="127"/>
      <c r="K3" s="127"/>
      <c r="L3" s="127"/>
      <c r="M3" s="127"/>
      <c r="N3" s="35"/>
      <c r="O3" s="121" t="s">
        <v>6</v>
      </c>
      <c r="P3" s="121"/>
      <c r="Q3" s="37"/>
      <c r="R3" s="127" t="s">
        <v>7</v>
      </c>
      <c r="S3" s="127"/>
      <c r="T3" s="35" t="s">
        <v>92</v>
      </c>
    </row>
    <row r="4" spans="1:20" ht="19.5" customHeight="1">
      <c r="A4" s="35">
        <f>'会員名簿'!A5</f>
        <v>1</v>
      </c>
      <c r="B4" s="35"/>
      <c r="C4" s="120" t="str">
        <f>'会員名簿'!C5</f>
        <v>(株)秋元自動車工業</v>
      </c>
      <c r="D4" s="120"/>
      <c r="E4" s="120"/>
      <c r="F4" s="35" t="str">
        <f>'会員名簿'!F5</f>
        <v>011-642-9244</v>
      </c>
      <c r="G4" s="35" t="str">
        <f>'会員名簿'!G5</f>
        <v>011-642-9269</v>
      </c>
      <c r="H4" s="35"/>
      <c r="I4" s="120" t="str">
        <f>'会員名簿'!J5</f>
        <v>中央区北１２条西１８丁目３６－１６</v>
      </c>
      <c r="J4" s="120"/>
      <c r="K4" s="120"/>
      <c r="L4" s="120"/>
      <c r="M4" s="120"/>
      <c r="N4" s="36"/>
      <c r="O4" s="121" t="str">
        <f>'会員名簿'!P5</f>
        <v>斉藤淳</v>
      </c>
      <c r="P4" s="121"/>
      <c r="Q4" s="37"/>
      <c r="R4" s="120">
        <f>'会員名簿'!S5</f>
        <v>0</v>
      </c>
      <c r="S4" s="120"/>
      <c r="T4" s="41"/>
    </row>
    <row r="5" spans="1:20" ht="19.5" customHeight="1">
      <c r="A5" s="35">
        <f>'会員名簿'!A6</f>
        <v>2</v>
      </c>
      <c r="B5" s="35"/>
      <c r="C5" s="120" t="str">
        <f>'会員名簿'!C6</f>
        <v>石上車輛(株)</v>
      </c>
      <c r="D5" s="120"/>
      <c r="E5" s="120"/>
      <c r="F5" s="35" t="str">
        <f>'会員名簿'!F6</f>
        <v>011ｰ881-8777</v>
      </c>
      <c r="G5" s="35" t="str">
        <f>'会員名簿'!G6</f>
        <v>011-886-1777</v>
      </c>
      <c r="H5" s="35"/>
      <c r="I5" s="120" t="str">
        <f>'会員名簿'!J6</f>
        <v>清田区美しが丘１条４丁目１－１２</v>
      </c>
      <c r="J5" s="120"/>
      <c r="K5" s="120"/>
      <c r="L5" s="120"/>
      <c r="M5" s="120"/>
      <c r="N5" s="36"/>
      <c r="O5" s="121" t="str">
        <f>'会員名簿'!P6</f>
        <v>石上剛</v>
      </c>
      <c r="P5" s="121"/>
      <c r="Q5" s="37"/>
      <c r="R5" s="120">
        <f>'会員名簿'!S6</f>
        <v>0</v>
      </c>
      <c r="S5" s="120"/>
      <c r="T5" s="41"/>
    </row>
    <row r="6" spans="1:20" ht="19.5" customHeight="1">
      <c r="A6" s="35">
        <f>'会員名簿'!A7</f>
        <v>3</v>
      </c>
      <c r="B6" s="35"/>
      <c r="C6" s="120" t="str">
        <f>'会員名簿'!C7</f>
        <v>(株)越智自動車</v>
      </c>
      <c r="D6" s="120"/>
      <c r="E6" s="120"/>
      <c r="F6" s="35" t="str">
        <f>'会員名簿'!F7</f>
        <v>0135-22-6121</v>
      </c>
      <c r="G6" s="35" t="str">
        <f>'会員名簿'!G7</f>
        <v>0135-23-7600</v>
      </c>
      <c r="H6" s="35"/>
      <c r="I6" s="120" t="str">
        <f>'会員名簿'!J7</f>
        <v>余市町大川町１０丁目２８番地</v>
      </c>
      <c r="J6" s="120"/>
      <c r="K6" s="120"/>
      <c r="L6" s="120"/>
      <c r="M6" s="120"/>
      <c r="N6" s="36"/>
      <c r="O6" s="121" t="str">
        <f>'会員名簿'!P7</f>
        <v>越智裕人</v>
      </c>
      <c r="P6" s="121"/>
      <c r="Q6" s="37"/>
      <c r="R6" s="120">
        <f>'会員名簿'!S7</f>
        <v>0</v>
      </c>
      <c r="S6" s="120"/>
      <c r="T6" s="41"/>
    </row>
    <row r="7" spans="1:20" ht="19.5" customHeight="1">
      <c r="A7" s="35">
        <f>'会員名簿'!A8</f>
        <v>4</v>
      </c>
      <c r="B7" s="38"/>
      <c r="C7" s="120" t="str">
        <f>'会員名簿'!C8</f>
        <v>カーサポートOG(株)</v>
      </c>
      <c r="D7" s="120"/>
      <c r="E7" s="120"/>
      <c r="F7" s="35" t="str">
        <f>'会員名簿'!F8</f>
        <v>0135-42-3516</v>
      </c>
      <c r="G7" s="35" t="str">
        <f>'会員名簿'!G8</f>
        <v>0135-42-4082</v>
      </c>
      <c r="H7" s="35"/>
      <c r="I7" s="120" t="str">
        <f>'会員名簿'!J8</f>
        <v>古平郡古平町大字浜町１０８９－３</v>
      </c>
      <c r="J7" s="120"/>
      <c r="K7" s="120"/>
      <c r="L7" s="120"/>
      <c r="M7" s="120"/>
      <c r="N7" s="36"/>
      <c r="O7" s="121" t="str">
        <f>'会員名簿'!P8</f>
        <v>坂下勝章</v>
      </c>
      <c r="P7" s="121"/>
      <c r="Q7" s="37"/>
      <c r="R7" s="120">
        <f>'会員名簿'!S8</f>
        <v>0</v>
      </c>
      <c r="S7" s="120"/>
      <c r="T7" s="41"/>
    </row>
    <row r="8" spans="1:20" ht="19.5" customHeight="1">
      <c r="A8" s="35">
        <f>'会員名簿'!A9</f>
        <v>5</v>
      </c>
      <c r="B8" s="35"/>
      <c r="C8" s="120" t="str">
        <f>'会員名簿'!C9</f>
        <v>(株)カードック札幌</v>
      </c>
      <c r="D8" s="120"/>
      <c r="E8" s="120"/>
      <c r="F8" s="35" t="str">
        <f>'会員名簿'!F9</f>
        <v>011-721-7211</v>
      </c>
      <c r="G8" s="35" t="str">
        <f>'会員名簿'!G9</f>
        <v>011-704-5269</v>
      </c>
      <c r="H8" s="35"/>
      <c r="I8" s="120" t="str">
        <f>'会員名簿'!J9</f>
        <v>東区北３０条東１丁目１－２３</v>
      </c>
      <c r="J8" s="120"/>
      <c r="K8" s="120"/>
      <c r="L8" s="120"/>
      <c r="M8" s="120"/>
      <c r="N8" s="36"/>
      <c r="O8" s="121" t="str">
        <f>'会員名簿'!P9</f>
        <v>村田敏幸</v>
      </c>
      <c r="P8" s="121"/>
      <c r="Q8" s="37"/>
      <c r="R8" s="120">
        <f>'会員名簿'!S9</f>
        <v>0</v>
      </c>
      <c r="S8" s="120"/>
      <c r="T8" s="41"/>
    </row>
    <row r="9" spans="1:20" ht="19.5" customHeight="1">
      <c r="A9" s="35">
        <f>'会員名簿'!A10</f>
        <v>6</v>
      </c>
      <c r="B9" s="35"/>
      <c r="C9" s="120" t="str">
        <f>'会員名簿'!C10</f>
        <v>カーライフシステム(株)</v>
      </c>
      <c r="D9" s="120"/>
      <c r="E9" s="120"/>
      <c r="F9" s="35" t="str">
        <f>'会員名簿'!F10</f>
        <v>011-704-2070</v>
      </c>
      <c r="G9" s="35" t="str">
        <f>'会員名簿'!G10</f>
        <v>011-704-3011</v>
      </c>
      <c r="H9" s="35"/>
      <c r="I9" s="120" t="str">
        <f>'会員名簿'!J10</f>
        <v>東区北４４条東１丁目１番２４号</v>
      </c>
      <c r="J9" s="120"/>
      <c r="K9" s="120"/>
      <c r="L9" s="120"/>
      <c r="M9" s="120"/>
      <c r="N9" s="36"/>
      <c r="O9" s="121" t="str">
        <f>'会員名簿'!P10</f>
        <v>南野幸雄</v>
      </c>
      <c r="P9" s="121"/>
      <c r="Q9" s="37"/>
      <c r="R9" s="120">
        <f>'会員名簿'!S10</f>
        <v>0</v>
      </c>
      <c r="S9" s="120"/>
      <c r="T9" s="41"/>
    </row>
    <row r="10" spans="1:20" ht="19.5" customHeight="1">
      <c r="A10" s="35">
        <f>'会員名簿'!A11</f>
        <v>7</v>
      </c>
      <c r="B10" s="35"/>
      <c r="C10" s="120" t="str">
        <f>'会員名簿'!C11</f>
        <v>(株)北日本自動車共販</v>
      </c>
      <c r="D10" s="120"/>
      <c r="E10" s="120"/>
      <c r="F10" s="35" t="str">
        <f>'会員名簿'!F11</f>
        <v>011-752-1313</v>
      </c>
      <c r="G10" s="35" t="str">
        <f>'会員名簿'!G11</f>
        <v>011-704-4506</v>
      </c>
      <c r="H10" s="38"/>
      <c r="I10" s="120" t="str">
        <f>'会員名簿'!J11</f>
        <v>東区北44条東7丁目2番15号</v>
      </c>
      <c r="J10" s="120"/>
      <c r="K10" s="120"/>
      <c r="L10" s="120"/>
      <c r="M10" s="120"/>
      <c r="N10" s="39"/>
      <c r="O10" s="121" t="str">
        <f>'会員名簿'!P11</f>
        <v>近藤昇</v>
      </c>
      <c r="P10" s="121"/>
      <c r="Q10" s="40"/>
      <c r="R10" s="120">
        <f>'会員名簿'!S11</f>
        <v>0</v>
      </c>
      <c r="S10" s="120"/>
      <c r="T10" s="41"/>
    </row>
    <row r="11" spans="1:20" ht="19.5" customHeight="1">
      <c r="A11" s="35">
        <f>'会員名簿'!A12</f>
        <v>8</v>
      </c>
      <c r="B11" s="38"/>
      <c r="C11" s="120" t="str">
        <f>'会員名簿'!C12</f>
        <v>木村自動車工業(株)</v>
      </c>
      <c r="D11" s="120"/>
      <c r="E11" s="120"/>
      <c r="F11" s="35" t="str">
        <f>'会員名簿'!F12</f>
        <v>0135-62-1321</v>
      </c>
      <c r="G11" s="35" t="str">
        <f>'会員名簿'!G12</f>
        <v>0135-62-6492</v>
      </c>
      <c r="H11" s="38"/>
      <c r="I11" s="120" t="str">
        <f>'会員名簿'!J12</f>
        <v>岩内町字東山５１－３</v>
      </c>
      <c r="J11" s="120"/>
      <c r="K11" s="120"/>
      <c r="L11" s="120"/>
      <c r="M11" s="120"/>
      <c r="N11" s="39"/>
      <c r="O11" s="121" t="str">
        <f>'会員名簿'!P12</f>
        <v>木村毛利人</v>
      </c>
      <c r="P11" s="121"/>
      <c r="Q11" s="40"/>
      <c r="R11" s="120">
        <f>'会員名簿'!S12</f>
        <v>0</v>
      </c>
      <c r="S11" s="120"/>
      <c r="T11" s="41"/>
    </row>
    <row r="12" spans="1:20" ht="19.5" customHeight="1">
      <c r="A12" s="35">
        <f>'会員名簿'!A13</f>
        <v>9</v>
      </c>
      <c r="B12" s="35"/>
      <c r="C12" s="120" t="str">
        <f>'会員名簿'!C13</f>
        <v>(株)幌南自動車　</v>
      </c>
      <c r="D12" s="120"/>
      <c r="E12" s="120"/>
      <c r="F12" s="35" t="str">
        <f>'会員名簿'!F13</f>
        <v>011-581-4411</v>
      </c>
      <c r="G12" s="35" t="str">
        <f>'会員名簿'!G13</f>
        <v>011-581-4414</v>
      </c>
      <c r="H12" s="35"/>
      <c r="I12" s="120" t="str">
        <f>'会員名簿'!J13</f>
        <v>南区南３５条西１０丁目１４－１</v>
      </c>
      <c r="J12" s="120"/>
      <c r="K12" s="120"/>
      <c r="L12" s="120"/>
      <c r="M12" s="120"/>
      <c r="N12" s="36"/>
      <c r="O12" s="121" t="str">
        <f>'会員名簿'!P13</f>
        <v>山崎敏靖</v>
      </c>
      <c r="P12" s="121"/>
      <c r="Q12" s="37"/>
      <c r="R12" s="120">
        <f>'会員名簿'!S13</f>
        <v>0</v>
      </c>
      <c r="S12" s="120"/>
      <c r="T12" s="41"/>
    </row>
    <row r="13" spans="1:20" ht="19.5" customHeight="1">
      <c r="A13" s="35">
        <f>'会員名簿'!A14</f>
        <v>10</v>
      </c>
      <c r="B13" s="35"/>
      <c r="C13" s="120" t="str">
        <f>'会員名簿'!C14</f>
        <v>(株)小林サイクル商会</v>
      </c>
      <c r="D13" s="120"/>
      <c r="E13" s="120"/>
      <c r="F13" s="35" t="str">
        <f>'会員名簿'!F14</f>
        <v>011-643-2171</v>
      </c>
      <c r="G13" s="35" t="str">
        <f>'会員名簿'!G14</f>
        <v>011-612-8617</v>
      </c>
      <c r="H13" s="35"/>
      <c r="I13" s="120" t="str">
        <f>'会員名簿'!J14</f>
        <v>中央区南１条西１５丁目１</v>
      </c>
      <c r="J13" s="120"/>
      <c r="K13" s="120"/>
      <c r="L13" s="120"/>
      <c r="M13" s="120"/>
      <c r="N13" s="36"/>
      <c r="O13" s="121" t="str">
        <f>'会員名簿'!P14</f>
        <v>小林正直</v>
      </c>
      <c r="P13" s="121"/>
      <c r="Q13" s="37"/>
      <c r="R13" s="120" t="str">
        <f>'会員名簿'!S14</f>
        <v>会長</v>
      </c>
      <c r="S13" s="120"/>
      <c r="T13" s="41"/>
    </row>
    <row r="14" spans="1:20" ht="19.5" customHeight="1">
      <c r="A14" s="35">
        <f>'会員名簿'!A15</f>
        <v>11</v>
      </c>
      <c r="B14" s="35"/>
      <c r="C14" s="120" t="str">
        <f>'会員名簿'!C15</f>
        <v>(株)近藤自動車整備工場</v>
      </c>
      <c r="D14" s="120"/>
      <c r="E14" s="120"/>
      <c r="F14" s="35" t="str">
        <f>'会員名簿'!F15</f>
        <v>011-741-1251</v>
      </c>
      <c r="G14" s="35" t="str">
        <f>'会員名簿'!G15</f>
        <v>011-741-1253</v>
      </c>
      <c r="H14" s="35"/>
      <c r="I14" s="120" t="str">
        <f>'会員名簿'!J15</f>
        <v>東区北３１条東１丁目３－２６</v>
      </c>
      <c r="J14" s="120"/>
      <c r="K14" s="120"/>
      <c r="L14" s="120"/>
      <c r="M14" s="120"/>
      <c r="N14" s="36"/>
      <c r="O14" s="121" t="str">
        <f>'会員名簿'!P15</f>
        <v>近藤信寿</v>
      </c>
      <c r="P14" s="121"/>
      <c r="Q14" s="37"/>
      <c r="R14" s="120" t="str">
        <f>'会員名簿'!S15</f>
        <v>相談役</v>
      </c>
      <c r="S14" s="120"/>
      <c r="T14" s="41"/>
    </row>
    <row r="15" spans="1:20" ht="19.5" customHeight="1">
      <c r="A15" s="35">
        <f>'会員名簿'!A16</f>
        <v>12</v>
      </c>
      <c r="B15" s="35"/>
      <c r="C15" s="120" t="str">
        <f>'会員名簿'!C16</f>
        <v>紺野自動車工業(株)</v>
      </c>
      <c r="D15" s="120"/>
      <c r="E15" s="120"/>
      <c r="F15" s="35" t="str">
        <f>'会員名簿'!F16</f>
        <v>011-841-1558</v>
      </c>
      <c r="G15" s="35" t="str">
        <f>'会員名簿'!G16</f>
        <v>011-841-1559</v>
      </c>
      <c r="H15" s="35"/>
      <c r="I15" s="120" t="str">
        <f>'会員名簿'!J16</f>
        <v>白石区菊水９条３丁目３－２</v>
      </c>
      <c r="J15" s="120"/>
      <c r="K15" s="120"/>
      <c r="L15" s="120"/>
      <c r="M15" s="120"/>
      <c r="N15" s="36"/>
      <c r="O15" s="121" t="str">
        <f>'会員名簿'!P16</f>
        <v>紺野克彦</v>
      </c>
      <c r="P15" s="121"/>
      <c r="Q15" s="37"/>
      <c r="R15" s="120" t="str">
        <f>'会員名簿'!S16</f>
        <v>顧問</v>
      </c>
      <c r="S15" s="120"/>
      <c r="T15" s="41"/>
    </row>
    <row r="16" spans="1:20" ht="19.5" customHeight="1">
      <c r="A16" s="35">
        <f>'会員名簿'!A17</f>
        <v>13</v>
      </c>
      <c r="B16" s="35"/>
      <c r="C16" s="120" t="str">
        <f>'会員名簿'!C17</f>
        <v>札東自工(株)</v>
      </c>
      <c r="D16" s="120"/>
      <c r="E16" s="120"/>
      <c r="F16" s="35" t="str">
        <f>'会員名簿'!F17</f>
        <v>011-863-3838</v>
      </c>
      <c r="G16" s="35" t="str">
        <f>'会員名簿'!G17</f>
        <v>011-863-3841</v>
      </c>
      <c r="H16" s="35"/>
      <c r="I16" s="120" t="str">
        <f>'会員名簿'!J17</f>
        <v>白石区平和通１４丁目南３－２８</v>
      </c>
      <c r="J16" s="120"/>
      <c r="K16" s="120"/>
      <c r="L16" s="120"/>
      <c r="M16" s="120"/>
      <c r="N16" s="36"/>
      <c r="O16" s="121" t="str">
        <f>'会員名簿'!P17</f>
        <v>茶木大介</v>
      </c>
      <c r="P16" s="121"/>
      <c r="Q16" s="37"/>
      <c r="R16" s="120" t="str">
        <f>'会員名簿'!S17</f>
        <v>副会長・兼会計代表</v>
      </c>
      <c r="S16" s="120"/>
      <c r="T16" s="41"/>
    </row>
    <row r="17" spans="1:20" ht="19.5" customHeight="1">
      <c r="A17" s="35">
        <f>'会員名簿'!A18</f>
        <v>14</v>
      </c>
      <c r="B17" s="35"/>
      <c r="C17" s="120" t="str">
        <f>'会員名簿'!C18</f>
        <v>(有)定山渓オートサービス</v>
      </c>
      <c r="D17" s="120"/>
      <c r="E17" s="120"/>
      <c r="F17" s="35" t="str">
        <f>'会員名簿'!F18</f>
        <v>011-598-2280</v>
      </c>
      <c r="G17" s="35" t="str">
        <f>'会員名簿'!G18</f>
        <v>011-598-2281</v>
      </c>
      <c r="H17" s="35"/>
      <c r="I17" s="120" t="str">
        <f>'会員名簿'!J18</f>
        <v>南区定山渓温泉東1丁目４５－３</v>
      </c>
      <c r="J17" s="120"/>
      <c r="K17" s="120"/>
      <c r="L17" s="120"/>
      <c r="M17" s="120"/>
      <c r="N17" s="36"/>
      <c r="O17" s="121" t="str">
        <f>'会員名簿'!P18</f>
        <v>奥田邦博</v>
      </c>
      <c r="P17" s="121"/>
      <c r="Q17" s="37"/>
      <c r="R17" s="120">
        <f>'会員名簿'!S18</f>
        <v>0</v>
      </c>
      <c r="S17" s="120"/>
      <c r="T17" s="41"/>
    </row>
    <row r="18" spans="1:20" ht="19.5" customHeight="1">
      <c r="A18" s="35">
        <f>'会員名簿'!A19</f>
        <v>15</v>
      </c>
      <c r="B18" s="35"/>
      <c r="C18" s="120" t="str">
        <f>'会員名簿'!C19</f>
        <v>大同自動車工業(株)</v>
      </c>
      <c r="D18" s="120"/>
      <c r="E18" s="120"/>
      <c r="F18" s="35" t="str">
        <f>'会員名簿'!F19</f>
        <v>011-783-7575</v>
      </c>
      <c r="G18" s="35" t="str">
        <f>'会員名簿'!G19</f>
        <v>011-783-7634</v>
      </c>
      <c r="H18" s="35"/>
      <c r="I18" s="120" t="str">
        <f>'会員名簿'!J19</f>
        <v>東区本町１条１０丁目１－５</v>
      </c>
      <c r="J18" s="120"/>
      <c r="K18" s="120"/>
      <c r="L18" s="120"/>
      <c r="M18" s="120"/>
      <c r="N18" s="36"/>
      <c r="O18" s="121" t="str">
        <f>'会員名簿'!P19</f>
        <v>杉本正行</v>
      </c>
      <c r="P18" s="121"/>
      <c r="Q18" s="37"/>
      <c r="R18" s="120">
        <f>'会員名簿'!S19</f>
        <v>0</v>
      </c>
      <c r="S18" s="120"/>
      <c r="T18" s="41"/>
    </row>
    <row r="19" spans="1:20" ht="19.5" customHeight="1">
      <c r="A19" s="35">
        <f>'会員名簿'!A20</f>
        <v>16</v>
      </c>
      <c r="B19" s="35"/>
      <c r="C19" s="120" t="str">
        <f>'会員名簿'!C20</f>
        <v>(株)高柳自動車ｻｰﾋﾞｽｽﾃｰｼｮﾝ</v>
      </c>
      <c r="D19" s="120"/>
      <c r="E19" s="120"/>
      <c r="F19" s="35" t="str">
        <f>'会員名簿'!F20</f>
        <v>011-511-0456</v>
      </c>
      <c r="G19" s="35" t="str">
        <f>'会員名簿'!G20</f>
        <v>011-511-9483</v>
      </c>
      <c r="H19" s="35"/>
      <c r="I19" s="120" t="str">
        <f>'会員名簿'!J20</f>
        <v>中央区南８条西１丁目１３－１２</v>
      </c>
      <c r="J19" s="120"/>
      <c r="K19" s="120"/>
      <c r="L19" s="120"/>
      <c r="M19" s="120"/>
      <c r="N19" s="36"/>
      <c r="O19" s="121" t="str">
        <f>'会員名簿'!P20</f>
        <v>高柳英晃</v>
      </c>
      <c r="P19" s="121"/>
      <c r="Q19" s="37"/>
      <c r="R19" s="120" t="str">
        <f>'会員名簿'!S20</f>
        <v>厚生</v>
      </c>
      <c r="S19" s="120"/>
      <c r="T19" s="41"/>
    </row>
    <row r="20" spans="1:20" ht="19.5" customHeight="1">
      <c r="A20" s="35">
        <f>'会員名簿'!A21</f>
        <v>17</v>
      </c>
      <c r="B20" s="35"/>
      <c r="C20" s="120" t="str">
        <f>'会員名簿'!C21</f>
        <v>(株)滝川自工</v>
      </c>
      <c r="D20" s="120"/>
      <c r="E20" s="120"/>
      <c r="F20" s="35" t="str">
        <f>'会員名簿'!F21</f>
        <v>011-811-2165</v>
      </c>
      <c r="G20" s="35" t="str">
        <f>'会員名簿'!G21</f>
        <v>011-811-2163</v>
      </c>
      <c r="H20" s="35"/>
      <c r="I20" s="120" t="str">
        <f>'会員名簿'!J21</f>
        <v>白石区東札幌１条４丁目１番３９号</v>
      </c>
      <c r="J20" s="120"/>
      <c r="K20" s="120"/>
      <c r="L20" s="120"/>
      <c r="M20" s="120"/>
      <c r="N20" s="36"/>
      <c r="O20" s="121" t="str">
        <f>'会員名簿'!P21</f>
        <v>滝川勲伯</v>
      </c>
      <c r="P20" s="121"/>
      <c r="Q20" s="37"/>
      <c r="R20" s="120">
        <f>'会員名簿'!S21</f>
        <v>0</v>
      </c>
      <c r="S20" s="120"/>
      <c r="T20" s="41"/>
    </row>
    <row r="21" spans="1:20" ht="19.5" customHeight="1">
      <c r="A21" s="35">
        <f>'会員名簿'!A22</f>
        <v>18</v>
      </c>
      <c r="B21" s="35"/>
      <c r="C21" s="120" t="str">
        <f>'会員名簿'!C22</f>
        <v>(有)たけうち</v>
      </c>
      <c r="D21" s="120"/>
      <c r="E21" s="120"/>
      <c r="F21" s="35" t="str">
        <f>'会員名簿'!F22</f>
        <v>011‐ 691-2002</v>
      </c>
      <c r="G21" s="35" t="str">
        <f>'会員名簿'!G22</f>
        <v>011-691-2004</v>
      </c>
      <c r="H21" s="35"/>
      <c r="I21" s="120" t="str">
        <f>'会員名簿'!J22</f>
        <v>手稲区手稲前田４５０番地８４</v>
      </c>
      <c r="J21" s="120"/>
      <c r="K21" s="120"/>
      <c r="L21" s="120"/>
      <c r="M21" s="120"/>
      <c r="N21" s="36"/>
      <c r="O21" s="121" t="str">
        <f>'会員名簿'!P22</f>
        <v>竹内秀勝</v>
      </c>
      <c r="P21" s="121"/>
      <c r="Q21" s="37"/>
      <c r="R21" s="120" t="str">
        <f>'会員名簿'!S22</f>
        <v>会計補佐</v>
      </c>
      <c r="S21" s="120"/>
      <c r="T21" s="41"/>
    </row>
    <row r="22" spans="1:20" ht="19.5" customHeight="1">
      <c r="A22" s="35">
        <f>'会員名簿'!A23</f>
        <v>19</v>
      </c>
      <c r="B22" s="35"/>
      <c r="C22" s="120" t="str">
        <f>'会員名簿'!C23</f>
        <v>(有)成田モーター商会</v>
      </c>
      <c r="D22" s="120"/>
      <c r="E22" s="120"/>
      <c r="F22" s="35" t="str">
        <f>'会員名簿'!F23</f>
        <v>011-511-7841</v>
      </c>
      <c r="G22" s="35" t="str">
        <f>'会員名簿'!G23</f>
        <v>011-531-7577</v>
      </c>
      <c r="H22" s="35"/>
      <c r="I22" s="120" t="str">
        <f>'会員名簿'!J23</f>
        <v>中央区南６条西７丁目２</v>
      </c>
      <c r="J22" s="120"/>
      <c r="K22" s="120"/>
      <c r="L22" s="120"/>
      <c r="M22" s="120"/>
      <c r="N22" s="36"/>
      <c r="O22" s="121" t="str">
        <f>'会員名簿'!P23</f>
        <v>成田達信</v>
      </c>
      <c r="P22" s="121"/>
      <c r="Q22" s="37"/>
      <c r="R22" s="120" t="str">
        <f>'会員名簿'!S23</f>
        <v>監査</v>
      </c>
      <c r="S22" s="120"/>
      <c r="T22" s="41"/>
    </row>
    <row r="23" spans="1:20" ht="19.5" customHeight="1">
      <c r="A23" s="35">
        <f>'会員名簿'!A24</f>
        <v>20</v>
      </c>
      <c r="B23" s="35"/>
      <c r="C23" s="120" t="str">
        <f>'会員名簿'!C24</f>
        <v>(有)新沼モータース</v>
      </c>
      <c r="D23" s="120"/>
      <c r="E23" s="120"/>
      <c r="F23" s="35" t="str">
        <f>'会員名簿'!F24</f>
        <v>011-785-6556</v>
      </c>
      <c r="G23" s="35" t="str">
        <f>'会員名簿'!G24</f>
        <v>011-785-6556</v>
      </c>
      <c r="H23" s="35"/>
      <c r="I23" s="120" t="str">
        <f>'会員名簿'!J24</f>
        <v>東区北１６条東１６丁目1-1</v>
      </c>
      <c r="J23" s="120"/>
      <c r="K23" s="120"/>
      <c r="L23" s="120"/>
      <c r="M23" s="120"/>
      <c r="N23" s="36"/>
      <c r="O23" s="121" t="str">
        <f>'会員名簿'!P24</f>
        <v>新沼智美</v>
      </c>
      <c r="P23" s="121"/>
      <c r="Q23" s="37"/>
      <c r="R23" s="120" t="str">
        <f>'会員名簿'!S24</f>
        <v>監査</v>
      </c>
      <c r="S23" s="120"/>
      <c r="T23" s="41"/>
    </row>
    <row r="24" spans="1:20" ht="19.5" customHeight="1">
      <c r="A24" s="35">
        <f>'会員名簿'!A25</f>
        <v>21</v>
      </c>
      <c r="B24" s="35"/>
      <c r="C24" s="120" t="str">
        <f>'会員名簿'!C25</f>
        <v>(有)根布モーター</v>
      </c>
      <c r="D24" s="120"/>
      <c r="E24" s="120"/>
      <c r="F24" s="35" t="str">
        <f>'会員名簿'!F25</f>
        <v>011-511-0227</v>
      </c>
      <c r="G24" s="35" t="str">
        <f>'会員名簿'!G25</f>
        <v>011-511-3346</v>
      </c>
      <c r="H24" s="38"/>
      <c r="I24" s="120" t="str">
        <f>'会員名簿'!J25</f>
        <v>中央区南６条西９丁目１０２３</v>
      </c>
      <c r="J24" s="120"/>
      <c r="K24" s="120"/>
      <c r="L24" s="120"/>
      <c r="M24" s="120"/>
      <c r="N24" s="39"/>
      <c r="O24" s="121" t="str">
        <f>'会員名簿'!P25</f>
        <v>根布昭男</v>
      </c>
      <c r="P24" s="121"/>
      <c r="Q24" s="40"/>
      <c r="R24" s="120" t="str">
        <f>'会員名簿'!S25</f>
        <v>厚生</v>
      </c>
      <c r="S24" s="120"/>
      <c r="T24" s="41"/>
    </row>
    <row r="25" spans="1:20" ht="19.5" customHeight="1">
      <c r="A25" s="35">
        <f>'会員名簿'!A26</f>
        <v>22</v>
      </c>
      <c r="B25" s="35"/>
      <c r="C25" s="120" t="str">
        <f>'会員名簿'!C26</f>
        <v>(株)林自工</v>
      </c>
      <c r="D25" s="120"/>
      <c r="E25" s="120"/>
      <c r="F25" s="35" t="str">
        <f>'会員名簿'!F26</f>
        <v>011ｰ 881-2111</v>
      </c>
      <c r="G25" s="35" t="str">
        <f>'会員名簿'!G26</f>
        <v>011-883-0680</v>
      </c>
      <c r="H25" s="35"/>
      <c r="I25" s="120" t="str">
        <f>'会員名簿'!J26</f>
        <v>清田区美しが丘３条１０丁目１－１</v>
      </c>
      <c r="J25" s="120"/>
      <c r="K25" s="120"/>
      <c r="L25" s="120"/>
      <c r="M25" s="120"/>
      <c r="N25" s="36"/>
      <c r="O25" s="121" t="str">
        <f>'会員名簿'!P26</f>
        <v>林将告</v>
      </c>
      <c r="P25" s="121"/>
      <c r="Q25" s="37"/>
      <c r="R25" s="120" t="str">
        <f>'会員名簿'!S26</f>
        <v>総務補佐</v>
      </c>
      <c r="S25" s="120"/>
      <c r="T25" s="41"/>
    </row>
    <row r="26" spans="1:20" ht="19.5" customHeight="1">
      <c r="A26" s="35">
        <f>'会員名簿'!A27</f>
        <v>23</v>
      </c>
      <c r="B26" s="35"/>
      <c r="C26" s="120" t="str">
        <f>'会員名簿'!C27</f>
        <v>(株)広川自動車工業</v>
      </c>
      <c r="D26" s="120"/>
      <c r="E26" s="120"/>
      <c r="F26" s="35" t="str">
        <f>'会員名簿'!F27</f>
        <v>011-882-1448</v>
      </c>
      <c r="G26" s="35" t="str">
        <f>'会員名簿'!G27</f>
        <v>011-882-4831</v>
      </c>
      <c r="H26" s="38"/>
      <c r="I26" s="120" t="str">
        <f>'会員名簿'!J27</f>
        <v>清田区平岡２条２丁目１－２</v>
      </c>
      <c r="J26" s="120"/>
      <c r="K26" s="120"/>
      <c r="L26" s="120"/>
      <c r="M26" s="120"/>
      <c r="N26" s="39"/>
      <c r="O26" s="121" t="str">
        <f>'会員名簿'!P27</f>
        <v>広川太一</v>
      </c>
      <c r="P26" s="121"/>
      <c r="Q26" s="40"/>
      <c r="R26" s="120">
        <f>'会員名簿'!S27</f>
        <v>0</v>
      </c>
      <c r="S26" s="120"/>
      <c r="T26" s="41"/>
    </row>
    <row r="27" spans="1:20" ht="19.5" customHeight="1">
      <c r="A27" s="35">
        <f>'会員名簿'!A28</f>
        <v>24</v>
      </c>
      <c r="B27" s="35"/>
      <c r="C27" s="120" t="str">
        <f>'会員名簿'!C28</f>
        <v>(有)フィールファクトリー</v>
      </c>
      <c r="D27" s="120"/>
      <c r="E27" s="120"/>
      <c r="F27" s="35" t="str">
        <f>'会員名簿'!F28</f>
        <v>011-879-2250</v>
      </c>
      <c r="G27" s="35" t="str">
        <f>'会員名簿'!G28</f>
        <v>011-879-2252</v>
      </c>
      <c r="H27" s="38"/>
      <c r="I27" s="120" t="str">
        <f>'会員名簿'!J28</f>
        <v>白石区米里３条３丁目６番６号</v>
      </c>
      <c r="J27" s="120"/>
      <c r="K27" s="120"/>
      <c r="L27" s="120"/>
      <c r="M27" s="120"/>
      <c r="N27" s="39"/>
      <c r="O27" s="121" t="str">
        <f>'会員名簿'!P28</f>
        <v>竹村智浩</v>
      </c>
      <c r="P27" s="121"/>
      <c r="Q27" s="40"/>
      <c r="R27" s="120">
        <f>'会員名簿'!S28</f>
        <v>0</v>
      </c>
      <c r="S27" s="120"/>
      <c r="T27" s="41"/>
    </row>
    <row r="28" spans="1:20" ht="19.5" customHeight="1">
      <c r="A28" s="35">
        <f>'会員名簿'!A29</f>
        <v>25</v>
      </c>
      <c r="B28" s="35"/>
      <c r="C28" s="120" t="str">
        <f>'会員名簿'!C29</f>
        <v>富士自動車工業(株)</v>
      </c>
      <c r="D28" s="120"/>
      <c r="E28" s="120"/>
      <c r="F28" s="35" t="str">
        <f>'会員名簿'!F29</f>
        <v>011-766-5501</v>
      </c>
      <c r="G28" s="35" t="str">
        <f>'会員名簿'!G29</f>
        <v>011-766-5502</v>
      </c>
      <c r="H28" s="38"/>
      <c r="I28" s="120" t="str">
        <f>'会員名簿'!J29</f>
        <v>北区新川３条２０丁目１－１</v>
      </c>
      <c r="J28" s="120"/>
      <c r="K28" s="120"/>
      <c r="L28" s="120"/>
      <c r="M28" s="120"/>
      <c r="N28" s="39"/>
      <c r="O28" s="121" t="str">
        <f>'会員名簿'!P29</f>
        <v>井上公彦</v>
      </c>
      <c r="P28" s="121"/>
      <c r="Q28" s="40"/>
      <c r="R28" s="120">
        <f>'会員名簿'!S29</f>
        <v>0</v>
      </c>
      <c r="S28" s="120"/>
      <c r="T28" s="41"/>
    </row>
    <row r="29" spans="1:20" ht="19.5" customHeight="1">
      <c r="A29" s="35">
        <f>'会員名簿'!A30</f>
        <v>26</v>
      </c>
      <c r="B29" s="38"/>
      <c r="C29" s="120" t="str">
        <f>'会員名簿'!C30</f>
        <v>宮田自動車工業(株)</v>
      </c>
      <c r="D29" s="120"/>
      <c r="E29" s="120"/>
      <c r="F29" s="35" t="str">
        <f>'会員名簿'!F30</f>
        <v>011-241-6693</v>
      </c>
      <c r="G29" s="35" t="str">
        <f>'会員名簿'!G30</f>
        <v>011-231-7655</v>
      </c>
      <c r="H29" s="38"/>
      <c r="I29" s="120" t="str">
        <f>'会員名簿'!J30</f>
        <v>中央区北１条東１１丁目２２</v>
      </c>
      <c r="J29" s="120"/>
      <c r="K29" s="120"/>
      <c r="L29" s="120"/>
      <c r="M29" s="120"/>
      <c r="N29" s="39"/>
      <c r="O29" s="121" t="str">
        <f>'会員名簿'!P30</f>
        <v>秋江直幸</v>
      </c>
      <c r="P29" s="121"/>
      <c r="Q29" s="40"/>
      <c r="R29" s="120">
        <f>'会員名簿'!S30</f>
        <v>0</v>
      </c>
      <c r="S29" s="120"/>
      <c r="T29" s="41"/>
    </row>
    <row r="30" spans="1:20" ht="19.5" customHeight="1">
      <c r="A30" s="35">
        <f>'会員名簿'!A31</f>
        <v>27</v>
      </c>
      <c r="B30" s="38"/>
      <c r="C30" s="120" t="str">
        <f>'会員名簿'!C31</f>
        <v>安川自動車興業(株)</v>
      </c>
      <c r="D30" s="120"/>
      <c r="E30" s="120"/>
      <c r="F30" s="35" t="str">
        <f>'会員名簿'!F31</f>
        <v>0134-33-6000</v>
      </c>
      <c r="G30" s="35" t="str">
        <f>'会員名簿'!G31</f>
        <v>0134-33-6226</v>
      </c>
      <c r="H30" s="38"/>
      <c r="I30" s="120" t="str">
        <f>'会員名簿'!J31</f>
        <v>小樽市長橋４丁目７番３１号</v>
      </c>
      <c r="J30" s="120"/>
      <c r="K30" s="120"/>
      <c r="L30" s="120"/>
      <c r="M30" s="120"/>
      <c r="N30" s="39"/>
      <c r="O30" s="121" t="str">
        <f>'会員名簿'!P31</f>
        <v>安川匠</v>
      </c>
      <c r="P30" s="121"/>
      <c r="Q30" s="40"/>
      <c r="R30" s="120">
        <f>'会員名簿'!S31</f>
        <v>0</v>
      </c>
      <c r="S30" s="120"/>
      <c r="T30" s="41"/>
    </row>
    <row r="31" spans="1:20" ht="19.5" customHeight="1">
      <c r="A31" s="35">
        <f>'会員名簿'!A32</f>
        <v>28</v>
      </c>
      <c r="B31" s="38"/>
      <c r="C31" s="120" t="str">
        <f>'会員名簿'!C32</f>
        <v>(株)ワシダ商会</v>
      </c>
      <c r="D31" s="120"/>
      <c r="E31" s="120"/>
      <c r="F31" s="35" t="str">
        <f>'会員名簿'!F32</f>
        <v>011-811-4121</v>
      </c>
      <c r="G31" s="35" t="str">
        <f>'会員名簿'!G32</f>
        <v>011-811-4178</v>
      </c>
      <c r="H31" s="38"/>
      <c r="I31" s="120" t="str">
        <f>'会員名簿'!J32</f>
        <v>豊平区豊平４条３丁目１－９</v>
      </c>
      <c r="J31" s="120"/>
      <c r="K31" s="120"/>
      <c r="L31" s="120"/>
      <c r="M31" s="120"/>
      <c r="N31" s="39"/>
      <c r="O31" s="121" t="str">
        <f>'会員名簿'!P32</f>
        <v>鷲田良二</v>
      </c>
      <c r="P31" s="121"/>
      <c r="Q31" s="40"/>
      <c r="R31" s="120" t="str">
        <f>'会員名簿'!S32</f>
        <v>副会長・兼総務代表</v>
      </c>
      <c r="S31" s="120"/>
      <c r="T31" s="41"/>
    </row>
    <row r="32" spans="1:20" ht="19.5" customHeight="1">
      <c r="A32" s="35">
        <f>'会員名簿'!A33</f>
        <v>29</v>
      </c>
      <c r="B32" s="49"/>
      <c r="C32" s="120" t="str">
        <f>'会員名簿'!C33</f>
        <v>タイガーモービル(株)</v>
      </c>
      <c r="D32" s="120"/>
      <c r="E32" s="120"/>
      <c r="F32" s="35" t="str">
        <f>'会員名簿'!F33</f>
        <v>011-556-1512</v>
      </c>
      <c r="G32" s="35" t="str">
        <f>'会員名簿'!G33</f>
        <v>011-556-1020</v>
      </c>
      <c r="H32" s="49"/>
      <c r="I32" s="120" t="str">
        <f>'会員名簿'!J33</f>
        <v>中央区盤渓４１</v>
      </c>
      <c r="J32" s="120"/>
      <c r="K32" s="120"/>
      <c r="L32" s="120"/>
      <c r="M32" s="120"/>
      <c r="N32" s="50"/>
      <c r="O32" s="121" t="str">
        <f>'会員名簿'!P33</f>
        <v>斯波充</v>
      </c>
      <c r="P32" s="121"/>
      <c r="Q32" s="51"/>
      <c r="R32" s="120" t="str">
        <f>'会員名簿'!S33</f>
        <v>2023/5入会</v>
      </c>
      <c r="S32" s="120"/>
      <c r="T32" s="41"/>
    </row>
    <row r="33" spans="1:20" ht="19.5" customHeight="1">
      <c r="A33" s="48" t="e">
        <f>会員名簿!#REF!</f>
        <v>#REF!</v>
      </c>
      <c r="B33" s="49"/>
      <c r="C33" s="129" t="e">
        <f>会員名簿!#REF!</f>
        <v>#REF!</v>
      </c>
      <c r="D33" s="129"/>
      <c r="E33" s="129"/>
      <c r="F33" s="48" t="e">
        <f>会員名簿!#REF!</f>
        <v>#REF!</v>
      </c>
      <c r="G33" s="48" t="e">
        <f>会員名簿!#REF!</f>
        <v>#REF!</v>
      </c>
      <c r="H33" s="49"/>
      <c r="I33" s="129" t="e">
        <f>会員名簿!#REF!</f>
        <v>#REF!</v>
      </c>
      <c r="J33" s="129"/>
      <c r="K33" s="129"/>
      <c r="L33" s="129"/>
      <c r="M33" s="129"/>
      <c r="N33" s="50"/>
      <c r="O33" s="130" t="e">
        <f>会員名簿!#REF!</f>
        <v>#REF!</v>
      </c>
      <c r="P33" s="130"/>
      <c r="Q33" s="51"/>
      <c r="R33" s="129" t="e">
        <f>会員名簿!#REF!</f>
        <v>#REF!</v>
      </c>
      <c r="S33" s="129"/>
      <c r="T33" s="41"/>
    </row>
    <row r="34" spans="3:17" ht="19.5" customHeight="1" thickBot="1">
      <c r="C34" s="23"/>
      <c r="D34" s="23"/>
      <c r="E34" s="23"/>
      <c r="I34" s="23"/>
      <c r="J34" s="23"/>
      <c r="K34" s="23"/>
      <c r="L34" s="23"/>
      <c r="M34" s="23"/>
      <c r="N34" s="23"/>
      <c r="O34" s="24"/>
      <c r="P34" s="24"/>
      <c r="Q34" s="25"/>
    </row>
    <row r="35" spans="1:19" ht="19.5" customHeight="1" thickBot="1">
      <c r="A35" s="26" t="s">
        <v>71</v>
      </c>
      <c r="B35" s="27"/>
      <c r="C35" s="122" t="s">
        <v>72</v>
      </c>
      <c r="D35" s="122"/>
      <c r="E35" s="122"/>
      <c r="F35" s="28" t="s">
        <v>73</v>
      </c>
      <c r="G35" s="28" t="s">
        <v>74</v>
      </c>
      <c r="H35" s="29"/>
      <c r="I35" s="122" t="s">
        <v>75</v>
      </c>
      <c r="J35" s="122"/>
      <c r="K35" s="122"/>
      <c r="L35" s="122"/>
      <c r="M35" s="122"/>
      <c r="N35" s="30"/>
      <c r="O35" s="123"/>
      <c r="P35" s="123"/>
      <c r="Q35" s="31"/>
      <c r="R35" s="124"/>
      <c r="S35" s="124"/>
    </row>
  </sheetData>
  <sheetProtection selectLockedCells="1" selectUnlockedCells="1"/>
  <mergeCells count="130">
    <mergeCell ref="C33:E33"/>
    <mergeCell ref="I33:M33"/>
    <mergeCell ref="O33:P33"/>
    <mergeCell ref="R33:S33"/>
    <mergeCell ref="O31:P31"/>
    <mergeCell ref="R31:S31"/>
    <mergeCell ref="C32:E32"/>
    <mergeCell ref="I32:M32"/>
    <mergeCell ref="O32:P32"/>
    <mergeCell ref="R32:S32"/>
    <mergeCell ref="A1:F2"/>
    <mergeCell ref="C3:E3"/>
    <mergeCell ref="I3:M3"/>
    <mergeCell ref="O3:P3"/>
    <mergeCell ref="R3:S3"/>
    <mergeCell ref="C4:E4"/>
    <mergeCell ref="I4:M4"/>
    <mergeCell ref="O4:P4"/>
    <mergeCell ref="R4:S4"/>
    <mergeCell ref="G2:M2"/>
    <mergeCell ref="C5:E5"/>
    <mergeCell ref="I5:M5"/>
    <mergeCell ref="O5:P5"/>
    <mergeCell ref="R5:S5"/>
    <mergeCell ref="C6:E6"/>
    <mergeCell ref="I6:M6"/>
    <mergeCell ref="O6:P6"/>
    <mergeCell ref="R6:S6"/>
    <mergeCell ref="C7:E7"/>
    <mergeCell ref="I7:M7"/>
    <mergeCell ref="O7:P7"/>
    <mergeCell ref="R7:S7"/>
    <mergeCell ref="C8:E8"/>
    <mergeCell ref="I8:M8"/>
    <mergeCell ref="O8:P8"/>
    <mergeCell ref="R8:S8"/>
    <mergeCell ref="C9:E9"/>
    <mergeCell ref="I9:M9"/>
    <mergeCell ref="O9:P9"/>
    <mergeCell ref="R9:S9"/>
    <mergeCell ref="C10:E10"/>
    <mergeCell ref="I10:M10"/>
    <mergeCell ref="O10:P10"/>
    <mergeCell ref="R10:S10"/>
    <mergeCell ref="O13:P13"/>
    <mergeCell ref="R13:S13"/>
    <mergeCell ref="C11:E11"/>
    <mergeCell ref="I11:M11"/>
    <mergeCell ref="O11:P11"/>
    <mergeCell ref="R11:S11"/>
    <mergeCell ref="C14:E14"/>
    <mergeCell ref="I14:M14"/>
    <mergeCell ref="O14:P14"/>
    <mergeCell ref="R14:S14"/>
    <mergeCell ref="C12:E12"/>
    <mergeCell ref="I12:M12"/>
    <mergeCell ref="O12:P12"/>
    <mergeCell ref="R12:S12"/>
    <mergeCell ref="C13:E13"/>
    <mergeCell ref="I13:M13"/>
    <mergeCell ref="C15:E15"/>
    <mergeCell ref="I15:M15"/>
    <mergeCell ref="O15:P15"/>
    <mergeCell ref="R15:S15"/>
    <mergeCell ref="C16:E16"/>
    <mergeCell ref="I16:M16"/>
    <mergeCell ref="O16:P16"/>
    <mergeCell ref="R16:S16"/>
    <mergeCell ref="C17:E17"/>
    <mergeCell ref="I17:M17"/>
    <mergeCell ref="O17:P17"/>
    <mergeCell ref="R17:S17"/>
    <mergeCell ref="C18:E18"/>
    <mergeCell ref="I18:M18"/>
    <mergeCell ref="O18:P18"/>
    <mergeCell ref="R18:S18"/>
    <mergeCell ref="C19:E19"/>
    <mergeCell ref="I19:M19"/>
    <mergeCell ref="O19:P19"/>
    <mergeCell ref="R19:S19"/>
    <mergeCell ref="C20:E20"/>
    <mergeCell ref="I20:M20"/>
    <mergeCell ref="O20:P20"/>
    <mergeCell ref="R20:S20"/>
    <mergeCell ref="C21:E21"/>
    <mergeCell ref="I21:M21"/>
    <mergeCell ref="O21:P21"/>
    <mergeCell ref="R21:S21"/>
    <mergeCell ref="C22:E22"/>
    <mergeCell ref="I22:M22"/>
    <mergeCell ref="O22:P22"/>
    <mergeCell ref="R22:S22"/>
    <mergeCell ref="C25:E25"/>
    <mergeCell ref="I25:M25"/>
    <mergeCell ref="O25:P25"/>
    <mergeCell ref="R25:S25"/>
    <mergeCell ref="O24:P24"/>
    <mergeCell ref="R24:S24"/>
    <mergeCell ref="C26:E26"/>
    <mergeCell ref="I26:M26"/>
    <mergeCell ref="O26:P26"/>
    <mergeCell ref="R26:S26"/>
    <mergeCell ref="C35:E35"/>
    <mergeCell ref="I35:M35"/>
    <mergeCell ref="O35:P35"/>
    <mergeCell ref="R35:S35"/>
    <mergeCell ref="C28:E28"/>
    <mergeCell ref="I28:M28"/>
    <mergeCell ref="C23:E23"/>
    <mergeCell ref="R23:S23"/>
    <mergeCell ref="I23:M23"/>
    <mergeCell ref="O23:P23"/>
    <mergeCell ref="C24:E24"/>
    <mergeCell ref="I24:M24"/>
    <mergeCell ref="C27:E27"/>
    <mergeCell ref="I27:M27"/>
    <mergeCell ref="O27:P27"/>
    <mergeCell ref="R27:S27"/>
    <mergeCell ref="O29:P29"/>
    <mergeCell ref="R29:S29"/>
    <mergeCell ref="O28:P28"/>
    <mergeCell ref="R28:S28"/>
    <mergeCell ref="C29:E29"/>
    <mergeCell ref="I29:M29"/>
    <mergeCell ref="C30:E30"/>
    <mergeCell ref="I30:M30"/>
    <mergeCell ref="O30:P30"/>
    <mergeCell ref="R30:S30"/>
    <mergeCell ref="C31:E31"/>
    <mergeCell ref="I31:M31"/>
  </mergeCells>
  <dataValidations count="1">
    <dataValidation type="list" allowBlank="1" showErrorMessage="1" sqref="T36:U55">
      <formula1>"　,○,×,―"</formula1>
      <formula2>0</formula2>
    </dataValidation>
  </dataValidations>
  <hyperlinks>
    <hyperlink ref="G2" r:id="rId1" display="www.kcycle.com/seiyukai/index.html"/>
  </hyperlinks>
  <printOptions/>
  <pageMargins left="0.43333333333333335" right="0.2361111111111111" top="0.39375" bottom="0.3541666666666667" header="0.5118055555555555" footer="0.5118055555555555"/>
  <pageSetup horizontalDpi="300" verticalDpi="300" orientation="landscape" paperSize="9" scale="91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kcycle</cp:lastModifiedBy>
  <cp:lastPrinted>2023-07-06T08:49:09Z</cp:lastPrinted>
  <dcterms:created xsi:type="dcterms:W3CDTF">2015-06-02T05:43:11Z</dcterms:created>
  <dcterms:modified xsi:type="dcterms:W3CDTF">2023-07-06T08:52:51Z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